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New Revenues and Expenditures\"/>
    </mc:Choice>
  </mc:AlternateContent>
  <bookViews>
    <workbookView xWindow="108" yWindow="1080" windowWidth="11268" windowHeight="4932"/>
  </bookViews>
  <sheets>
    <sheet name="Receipts" sheetId="1" r:id="rId1"/>
    <sheet name="Expenditures" sheetId="2" r:id="rId2"/>
    <sheet name="Expenditures Per Pupil" sheetId="3" r:id="rId3"/>
    <sheet name="On-Behalf" sheetId="4" r:id="rId4"/>
  </sheets>
  <definedNames>
    <definedName name="_xlnm.Print_Titles" localSheetId="1">Expenditures!$A:$B,Expenditures!$1:$2</definedName>
    <definedName name="_xlnm.Print_Titles" localSheetId="2">'Expenditures Per Pupil'!$A:$B,'Expenditures Per Pupil'!$1:$2</definedName>
    <definedName name="_xlnm.Print_Titles" localSheetId="3">'On-Behalf'!$A:$C,'On-Behalf'!$1:$2</definedName>
    <definedName name="_xlnm.Print_Titles" localSheetId="0">Receipts!$A:$B,Receipts!$1:$2</definedName>
  </definedNames>
  <calcPr calcId="152511"/>
</workbook>
</file>

<file path=xl/calcChain.xml><?xml version="1.0" encoding="utf-8"?>
<calcChain xmlns="http://schemas.openxmlformats.org/spreadsheetml/2006/main">
  <c r="E177" i="4" l="1"/>
  <c r="X177" i="4"/>
  <c r="W177" i="4"/>
  <c r="V177" i="4"/>
  <c r="U177" i="4"/>
  <c r="T177" i="4"/>
  <c r="S177" i="4"/>
  <c r="R177" i="4"/>
  <c r="Q177" i="4"/>
  <c r="P177" i="4"/>
  <c r="O177" i="4"/>
  <c r="N177" i="4"/>
  <c r="M177" i="4"/>
  <c r="L177" i="4"/>
  <c r="K177" i="4"/>
  <c r="J177" i="4"/>
  <c r="I177" i="4"/>
  <c r="H177" i="4"/>
  <c r="G177" i="4"/>
  <c r="F177" i="4"/>
  <c r="Z177" i="4"/>
  <c r="Y177" i="4"/>
  <c r="D177" i="4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3" i="3"/>
  <c r="C177" i="3"/>
  <c r="D177" i="3" s="1"/>
  <c r="AB177" i="2"/>
  <c r="AA177" i="2"/>
  <c r="Z177" i="2"/>
  <c r="Y177" i="2"/>
  <c r="X177" i="2"/>
  <c r="W177" i="2"/>
  <c r="V177" i="2"/>
  <c r="U177" i="2"/>
  <c r="V177" i="3" s="1"/>
  <c r="T177" i="2"/>
  <c r="S177" i="2"/>
  <c r="R177" i="2"/>
  <c r="Q177" i="2"/>
  <c r="R177" i="3" s="1"/>
  <c r="P177" i="2"/>
  <c r="O177" i="2"/>
  <c r="N177" i="2"/>
  <c r="M177" i="2"/>
  <c r="N177" i="3" s="1"/>
  <c r="L177" i="2"/>
  <c r="K177" i="2"/>
  <c r="J177" i="2"/>
  <c r="I177" i="2"/>
  <c r="J177" i="3" s="1"/>
  <c r="H177" i="2"/>
  <c r="G177" i="2"/>
  <c r="F177" i="2"/>
  <c r="E177" i="2"/>
  <c r="F177" i="3" s="1"/>
  <c r="D177" i="2"/>
  <c r="C177" i="2"/>
  <c r="AC176" i="2"/>
  <c r="AD176" i="3"/>
  <c r="AC175" i="2"/>
  <c r="AD175" i="3" s="1"/>
  <c r="AC174" i="2"/>
  <c r="AD174" i="3"/>
  <c r="AC173" i="2"/>
  <c r="AD173" i="3" s="1"/>
  <c r="AC172" i="2"/>
  <c r="AD172" i="3" s="1"/>
  <c r="AC171" i="2"/>
  <c r="AD171" i="3" s="1"/>
  <c r="AC170" i="2"/>
  <c r="AD170" i="3" s="1"/>
  <c r="AC169" i="2"/>
  <c r="AD169" i="3" s="1"/>
  <c r="AC168" i="2"/>
  <c r="AD168" i="3"/>
  <c r="AC167" i="2"/>
  <c r="AD167" i="3" s="1"/>
  <c r="AC166" i="2"/>
  <c r="AD166" i="3" s="1"/>
  <c r="AC165" i="2"/>
  <c r="AD165" i="3" s="1"/>
  <c r="AC164" i="2"/>
  <c r="AD164" i="3" s="1"/>
  <c r="AC163" i="2"/>
  <c r="AD163" i="3" s="1"/>
  <c r="AC162" i="2"/>
  <c r="AD162" i="3" s="1"/>
  <c r="AC161" i="2"/>
  <c r="AD161" i="3" s="1"/>
  <c r="AC160" i="2"/>
  <c r="AD160" i="3" s="1"/>
  <c r="AC159" i="2"/>
  <c r="AD159" i="3" s="1"/>
  <c r="AC158" i="2"/>
  <c r="AD158" i="3" s="1"/>
  <c r="AC157" i="2"/>
  <c r="AD157" i="3" s="1"/>
  <c r="AC156" i="2"/>
  <c r="AD156" i="3"/>
  <c r="AC155" i="2"/>
  <c r="AD155" i="3" s="1"/>
  <c r="AC154" i="2"/>
  <c r="AD154" i="3" s="1"/>
  <c r="AC153" i="2"/>
  <c r="AD153" i="3" s="1"/>
  <c r="AC152" i="2"/>
  <c r="AD152" i="3" s="1"/>
  <c r="AC151" i="2"/>
  <c r="AD151" i="3" s="1"/>
  <c r="AC150" i="2"/>
  <c r="AD150" i="3"/>
  <c r="AC149" i="2"/>
  <c r="AD149" i="3" s="1"/>
  <c r="AC148" i="2"/>
  <c r="AD148" i="3"/>
  <c r="AC147" i="2"/>
  <c r="AD147" i="3" s="1"/>
  <c r="AC146" i="2"/>
  <c r="AD146" i="3" s="1"/>
  <c r="AC145" i="2"/>
  <c r="AD145" i="3" s="1"/>
  <c r="AC144" i="2"/>
  <c r="AD144" i="3"/>
  <c r="AC143" i="2"/>
  <c r="AD143" i="3" s="1"/>
  <c r="AC142" i="2"/>
  <c r="AD142" i="3"/>
  <c r="AC141" i="2"/>
  <c r="AD141" i="3" s="1"/>
  <c r="AC140" i="2"/>
  <c r="AD140" i="3" s="1"/>
  <c r="AC139" i="2"/>
  <c r="AD139" i="3" s="1"/>
  <c r="AC138" i="2"/>
  <c r="AD138" i="3" s="1"/>
  <c r="AC137" i="2"/>
  <c r="AD137" i="3" s="1"/>
  <c r="AC136" i="2"/>
  <c r="AD136" i="3"/>
  <c r="AC135" i="2"/>
  <c r="AD135" i="3" s="1"/>
  <c r="AC134" i="2"/>
  <c r="AD134" i="3" s="1"/>
  <c r="AC133" i="2"/>
  <c r="AD133" i="3" s="1"/>
  <c r="AC132" i="2"/>
  <c r="AD132" i="3" s="1"/>
  <c r="AC131" i="2"/>
  <c r="AD131" i="3" s="1"/>
  <c r="AC130" i="2"/>
  <c r="AD130" i="3" s="1"/>
  <c r="AC129" i="2"/>
  <c r="AD129" i="3" s="1"/>
  <c r="AC128" i="2"/>
  <c r="AD128" i="3" s="1"/>
  <c r="AC127" i="2"/>
  <c r="AD127" i="3" s="1"/>
  <c r="AC126" i="2"/>
  <c r="AD126" i="3" s="1"/>
  <c r="AC125" i="2"/>
  <c r="AD125" i="3" s="1"/>
  <c r="AC124" i="2"/>
  <c r="AD124" i="3"/>
  <c r="AC123" i="2"/>
  <c r="AD123" i="3" s="1"/>
  <c r="AC122" i="2"/>
  <c r="AD122" i="3" s="1"/>
  <c r="AC121" i="2"/>
  <c r="AD121" i="3" s="1"/>
  <c r="AC120" i="2"/>
  <c r="AD120" i="3" s="1"/>
  <c r="AC119" i="2"/>
  <c r="AD119" i="3" s="1"/>
  <c r="AC118" i="2"/>
  <c r="AD118" i="3"/>
  <c r="AC117" i="2"/>
  <c r="AD117" i="3" s="1"/>
  <c r="AC116" i="2"/>
  <c r="AD116" i="3"/>
  <c r="AC115" i="2"/>
  <c r="AD115" i="3" s="1"/>
  <c r="AC114" i="2"/>
  <c r="AD114" i="3" s="1"/>
  <c r="AC113" i="2"/>
  <c r="AD113" i="3" s="1"/>
  <c r="AC112" i="2"/>
  <c r="AD112" i="3"/>
  <c r="AC111" i="2"/>
  <c r="AD111" i="3" s="1"/>
  <c r="AC110" i="2"/>
  <c r="AD110" i="3"/>
  <c r="AC109" i="2"/>
  <c r="AD109" i="3" s="1"/>
  <c r="AC108" i="2"/>
  <c r="AD108" i="3" s="1"/>
  <c r="AC107" i="2"/>
  <c r="AD107" i="3" s="1"/>
  <c r="AC106" i="2"/>
  <c r="AD106" i="3" s="1"/>
  <c r="AC105" i="2"/>
  <c r="AD105" i="3" s="1"/>
  <c r="AC104" i="2"/>
  <c r="AD104" i="3"/>
  <c r="AC103" i="2"/>
  <c r="AD103" i="3" s="1"/>
  <c r="AC102" i="2"/>
  <c r="AD102" i="3" s="1"/>
  <c r="AC101" i="2"/>
  <c r="AD101" i="3" s="1"/>
  <c r="AC100" i="2"/>
  <c r="AD100" i="3" s="1"/>
  <c r="AC99" i="2"/>
  <c r="AD99" i="3" s="1"/>
  <c r="AC98" i="2"/>
  <c r="AD98" i="3" s="1"/>
  <c r="AC97" i="2"/>
  <c r="AD97" i="3" s="1"/>
  <c r="AC96" i="2"/>
  <c r="AD96" i="3" s="1"/>
  <c r="AC95" i="2"/>
  <c r="AD95" i="3" s="1"/>
  <c r="AC94" i="2"/>
  <c r="AD94" i="3" s="1"/>
  <c r="AC93" i="2"/>
  <c r="AD93" i="3" s="1"/>
  <c r="AC92" i="2"/>
  <c r="AD92" i="3"/>
  <c r="AC91" i="2"/>
  <c r="AD91" i="3" s="1"/>
  <c r="AC90" i="2"/>
  <c r="AD90" i="3" s="1"/>
  <c r="AC89" i="2"/>
  <c r="AD89" i="3" s="1"/>
  <c r="AC88" i="2"/>
  <c r="AD88" i="3" s="1"/>
  <c r="AC87" i="2"/>
  <c r="AD87" i="3" s="1"/>
  <c r="AC86" i="2"/>
  <c r="AD86" i="3"/>
  <c r="AC85" i="2"/>
  <c r="AD85" i="3" s="1"/>
  <c r="AC84" i="2"/>
  <c r="AD84" i="3"/>
  <c r="AC83" i="2"/>
  <c r="AD83" i="3" s="1"/>
  <c r="AC82" i="2"/>
  <c r="AD82" i="3" s="1"/>
  <c r="AC81" i="2"/>
  <c r="AD81" i="3" s="1"/>
  <c r="AC80" i="2"/>
  <c r="AD80" i="3"/>
  <c r="AC79" i="2"/>
  <c r="AD79" i="3" s="1"/>
  <c r="AC78" i="2"/>
  <c r="AD78" i="3"/>
  <c r="AC77" i="2"/>
  <c r="AD77" i="3" s="1"/>
  <c r="AC76" i="2"/>
  <c r="AD76" i="3" s="1"/>
  <c r="AC75" i="2"/>
  <c r="AD75" i="3" s="1"/>
  <c r="AC74" i="2"/>
  <c r="AD74" i="3" s="1"/>
  <c r="AC73" i="2"/>
  <c r="AD73" i="3" s="1"/>
  <c r="AC72" i="2"/>
  <c r="AD72" i="3"/>
  <c r="AC71" i="2"/>
  <c r="AD71" i="3" s="1"/>
  <c r="AC70" i="2"/>
  <c r="AD70" i="3" s="1"/>
  <c r="AC69" i="2"/>
  <c r="AD69" i="3" s="1"/>
  <c r="AC68" i="2"/>
  <c r="AD68" i="3" s="1"/>
  <c r="AC67" i="2"/>
  <c r="AD67" i="3" s="1"/>
  <c r="AC66" i="2"/>
  <c r="AD66" i="3" s="1"/>
  <c r="AC65" i="2"/>
  <c r="AD65" i="3" s="1"/>
  <c r="AC64" i="2"/>
  <c r="AD64" i="3" s="1"/>
  <c r="AC63" i="2"/>
  <c r="AD63" i="3" s="1"/>
  <c r="AC62" i="2"/>
  <c r="AD62" i="3" s="1"/>
  <c r="AC61" i="2"/>
  <c r="AD61" i="3" s="1"/>
  <c r="AC60" i="2"/>
  <c r="AD60" i="3"/>
  <c r="AC59" i="2"/>
  <c r="AD59" i="3" s="1"/>
  <c r="AC58" i="2"/>
  <c r="AD58" i="3" s="1"/>
  <c r="AC57" i="2"/>
  <c r="AD57" i="3" s="1"/>
  <c r="AC56" i="2"/>
  <c r="AD56" i="3" s="1"/>
  <c r="AC55" i="2"/>
  <c r="AD55" i="3" s="1"/>
  <c r="AC54" i="2"/>
  <c r="AD54" i="3"/>
  <c r="AC53" i="2"/>
  <c r="AD53" i="3" s="1"/>
  <c r="AC52" i="2"/>
  <c r="AD52" i="3"/>
  <c r="AC51" i="2"/>
  <c r="AD51" i="3" s="1"/>
  <c r="AC50" i="2"/>
  <c r="AD50" i="3" s="1"/>
  <c r="AC49" i="2"/>
  <c r="AD49" i="3" s="1"/>
  <c r="AC48" i="2"/>
  <c r="AD48" i="3"/>
  <c r="AC47" i="2"/>
  <c r="AD47" i="3" s="1"/>
  <c r="AC46" i="2"/>
  <c r="AD46" i="3"/>
  <c r="AC45" i="2"/>
  <c r="AD45" i="3" s="1"/>
  <c r="AC44" i="2"/>
  <c r="AD44" i="3" s="1"/>
  <c r="AC43" i="2"/>
  <c r="AD43" i="3" s="1"/>
  <c r="AC42" i="2"/>
  <c r="AD42" i="3" s="1"/>
  <c r="AC41" i="2"/>
  <c r="AD41" i="3" s="1"/>
  <c r="AC40" i="2"/>
  <c r="AD40" i="3"/>
  <c r="AC39" i="2"/>
  <c r="AD39" i="3" s="1"/>
  <c r="AC38" i="2"/>
  <c r="AD38" i="3" s="1"/>
  <c r="AC37" i="2"/>
  <c r="AD37" i="3" s="1"/>
  <c r="AC36" i="2"/>
  <c r="AD36" i="3" s="1"/>
  <c r="AC35" i="2"/>
  <c r="AD35" i="3" s="1"/>
  <c r="AC34" i="2"/>
  <c r="AD34" i="3" s="1"/>
  <c r="AC33" i="2"/>
  <c r="AD33" i="3" s="1"/>
  <c r="AC32" i="2"/>
  <c r="AD32" i="3" s="1"/>
  <c r="AC31" i="2"/>
  <c r="AD31" i="3" s="1"/>
  <c r="AC30" i="2"/>
  <c r="AD30" i="3" s="1"/>
  <c r="AC29" i="2"/>
  <c r="AD29" i="3" s="1"/>
  <c r="AC28" i="2"/>
  <c r="AD28" i="3"/>
  <c r="AC27" i="2"/>
  <c r="AD27" i="3" s="1"/>
  <c r="AC26" i="2"/>
  <c r="AD26" i="3" s="1"/>
  <c r="AC25" i="2"/>
  <c r="AD25" i="3" s="1"/>
  <c r="AC24" i="2"/>
  <c r="AD24" i="3" s="1"/>
  <c r="AC23" i="2"/>
  <c r="AD23" i="3" s="1"/>
  <c r="AC22" i="2"/>
  <c r="AD22" i="3"/>
  <c r="AC21" i="2"/>
  <c r="AD21" i="3" s="1"/>
  <c r="AC20" i="2"/>
  <c r="AD20" i="3"/>
  <c r="AC19" i="2"/>
  <c r="AD19" i="3" s="1"/>
  <c r="AC18" i="2"/>
  <c r="AD18" i="3"/>
  <c r="AC17" i="2"/>
  <c r="AD17" i="3" s="1"/>
  <c r="AC16" i="2"/>
  <c r="AD16" i="3"/>
  <c r="AC15" i="2"/>
  <c r="AD15" i="3" s="1"/>
  <c r="AC14" i="2"/>
  <c r="AD14" i="3"/>
  <c r="AC13" i="2"/>
  <c r="AD13" i="3" s="1"/>
  <c r="AC12" i="2"/>
  <c r="AD12" i="3"/>
  <c r="AC11" i="2"/>
  <c r="AD11" i="3" s="1"/>
  <c r="AC10" i="2"/>
  <c r="AD10" i="3"/>
  <c r="AC9" i="2"/>
  <c r="AD9" i="3" s="1"/>
  <c r="AC8" i="2"/>
  <c r="AD8" i="3"/>
  <c r="AC7" i="2"/>
  <c r="AD7" i="3" s="1"/>
  <c r="AC6" i="2"/>
  <c r="AD6" i="3"/>
  <c r="AC5" i="2"/>
  <c r="AD5" i="3" s="1"/>
  <c r="AC4" i="2"/>
  <c r="AD4" i="3"/>
  <c r="AC3" i="2"/>
  <c r="AD3" i="3" s="1"/>
  <c r="K177" i="1"/>
  <c r="J177" i="1"/>
  <c r="I177" i="1"/>
  <c r="H177" i="1"/>
  <c r="G177" i="1"/>
  <c r="F177" i="1"/>
  <c r="E177" i="1"/>
  <c r="D177" i="1"/>
  <c r="C177" i="1"/>
  <c r="Q176" i="1"/>
  <c r="O176" i="1"/>
  <c r="N176" i="1"/>
  <c r="M176" i="1"/>
  <c r="M4" i="1"/>
  <c r="N4" i="1"/>
  <c r="P4" i="1" s="1"/>
  <c r="O4" i="1"/>
  <c r="Q4" i="1"/>
  <c r="M5" i="1"/>
  <c r="N5" i="1"/>
  <c r="O5" i="1"/>
  <c r="Q5" i="1"/>
  <c r="M6" i="1"/>
  <c r="N6" i="1"/>
  <c r="O6" i="1"/>
  <c r="Q6" i="1"/>
  <c r="M7" i="1"/>
  <c r="N7" i="1"/>
  <c r="O7" i="1"/>
  <c r="Q7" i="1"/>
  <c r="M8" i="1"/>
  <c r="N8" i="1"/>
  <c r="O8" i="1"/>
  <c r="Q8" i="1"/>
  <c r="M9" i="1"/>
  <c r="P9" i="1" s="1"/>
  <c r="N9" i="1"/>
  <c r="O9" i="1"/>
  <c r="Q9" i="1"/>
  <c r="M10" i="1"/>
  <c r="P10" i="1" s="1"/>
  <c r="N10" i="1"/>
  <c r="O10" i="1"/>
  <c r="Q10" i="1"/>
  <c r="M11" i="1"/>
  <c r="N11" i="1"/>
  <c r="O11" i="1"/>
  <c r="Q11" i="1"/>
  <c r="M12" i="1"/>
  <c r="N12" i="1"/>
  <c r="O12" i="1"/>
  <c r="Q12" i="1"/>
  <c r="M13" i="1"/>
  <c r="N13" i="1"/>
  <c r="O13" i="1"/>
  <c r="Q13" i="1"/>
  <c r="M14" i="1"/>
  <c r="P14" i="1" s="1"/>
  <c r="N14" i="1"/>
  <c r="O14" i="1"/>
  <c r="Q14" i="1"/>
  <c r="M15" i="1"/>
  <c r="P15" i="1" s="1"/>
  <c r="N15" i="1"/>
  <c r="O15" i="1"/>
  <c r="Q15" i="1"/>
  <c r="M16" i="1"/>
  <c r="P16" i="1" s="1"/>
  <c r="N16" i="1"/>
  <c r="O16" i="1"/>
  <c r="Q16" i="1"/>
  <c r="M17" i="1"/>
  <c r="P17" i="1" s="1"/>
  <c r="N17" i="1"/>
  <c r="O17" i="1"/>
  <c r="Q17" i="1"/>
  <c r="M18" i="1"/>
  <c r="N18" i="1"/>
  <c r="O18" i="1"/>
  <c r="Q18" i="1"/>
  <c r="M19" i="1"/>
  <c r="N19" i="1"/>
  <c r="O19" i="1"/>
  <c r="Q19" i="1"/>
  <c r="M20" i="1"/>
  <c r="N20" i="1"/>
  <c r="O20" i="1"/>
  <c r="Q20" i="1"/>
  <c r="M21" i="1"/>
  <c r="N21" i="1"/>
  <c r="O21" i="1"/>
  <c r="Q21" i="1"/>
  <c r="M22" i="1"/>
  <c r="N22" i="1"/>
  <c r="O22" i="1"/>
  <c r="Q22" i="1"/>
  <c r="M23" i="1"/>
  <c r="N23" i="1"/>
  <c r="O23" i="1"/>
  <c r="Q23" i="1"/>
  <c r="M24" i="1"/>
  <c r="N24" i="1"/>
  <c r="O24" i="1"/>
  <c r="P24" i="1" s="1"/>
  <c r="Q24" i="1"/>
  <c r="M25" i="1"/>
  <c r="N25" i="1"/>
  <c r="O25" i="1"/>
  <c r="P25" i="1"/>
  <c r="Q25" i="1"/>
  <c r="M26" i="1"/>
  <c r="N26" i="1"/>
  <c r="O26" i="1"/>
  <c r="P26" i="1" s="1"/>
  <c r="Q26" i="1"/>
  <c r="M27" i="1"/>
  <c r="N27" i="1"/>
  <c r="O27" i="1"/>
  <c r="Q27" i="1"/>
  <c r="M28" i="1"/>
  <c r="N28" i="1"/>
  <c r="O28" i="1"/>
  <c r="Q28" i="1"/>
  <c r="M29" i="1"/>
  <c r="N29" i="1"/>
  <c r="O29" i="1"/>
  <c r="Q29" i="1"/>
  <c r="M30" i="1"/>
  <c r="N30" i="1"/>
  <c r="O30" i="1"/>
  <c r="Q30" i="1"/>
  <c r="M31" i="1"/>
  <c r="N31" i="1"/>
  <c r="O31" i="1"/>
  <c r="Q31" i="1"/>
  <c r="M32" i="1"/>
  <c r="N32" i="1"/>
  <c r="O32" i="1"/>
  <c r="P32" i="1" s="1"/>
  <c r="Q32" i="1"/>
  <c r="M33" i="1"/>
  <c r="P33" i="1" s="1"/>
  <c r="N33" i="1"/>
  <c r="O33" i="1"/>
  <c r="Q33" i="1"/>
  <c r="M34" i="1"/>
  <c r="N34" i="1"/>
  <c r="O34" i="1"/>
  <c r="Q34" i="1"/>
  <c r="M35" i="1"/>
  <c r="N35" i="1"/>
  <c r="P35" i="1" s="1"/>
  <c r="O35" i="1"/>
  <c r="Q35" i="1"/>
  <c r="M36" i="1"/>
  <c r="N36" i="1"/>
  <c r="P36" i="1" s="1"/>
  <c r="O36" i="1"/>
  <c r="Q36" i="1"/>
  <c r="M37" i="1"/>
  <c r="N37" i="1"/>
  <c r="O37" i="1"/>
  <c r="Q37" i="1"/>
  <c r="M38" i="1"/>
  <c r="N38" i="1"/>
  <c r="O38" i="1"/>
  <c r="Q38" i="1"/>
  <c r="M39" i="1"/>
  <c r="N39" i="1"/>
  <c r="O39" i="1"/>
  <c r="Q39" i="1"/>
  <c r="M40" i="1"/>
  <c r="N40" i="1"/>
  <c r="O40" i="1"/>
  <c r="Q40" i="1"/>
  <c r="M41" i="1"/>
  <c r="P41" i="1" s="1"/>
  <c r="N41" i="1"/>
  <c r="O41" i="1"/>
  <c r="Q41" i="1"/>
  <c r="M42" i="1"/>
  <c r="N42" i="1"/>
  <c r="O42" i="1"/>
  <c r="Q42" i="1"/>
  <c r="M43" i="1"/>
  <c r="N43" i="1"/>
  <c r="O43" i="1"/>
  <c r="Q43" i="1"/>
  <c r="M44" i="1"/>
  <c r="N44" i="1"/>
  <c r="O44" i="1"/>
  <c r="Q44" i="1"/>
  <c r="M45" i="1"/>
  <c r="N45" i="1"/>
  <c r="O45" i="1"/>
  <c r="Q45" i="1"/>
  <c r="M46" i="1"/>
  <c r="P46" i="1" s="1"/>
  <c r="N46" i="1"/>
  <c r="O46" i="1"/>
  <c r="Q46" i="1"/>
  <c r="M47" i="1"/>
  <c r="P47" i="1" s="1"/>
  <c r="N47" i="1"/>
  <c r="O47" i="1"/>
  <c r="Q47" i="1"/>
  <c r="M48" i="1"/>
  <c r="N48" i="1"/>
  <c r="O48" i="1"/>
  <c r="Q48" i="1"/>
  <c r="M49" i="1"/>
  <c r="P49" i="1" s="1"/>
  <c r="N49" i="1"/>
  <c r="O49" i="1"/>
  <c r="Q49" i="1"/>
  <c r="M50" i="1"/>
  <c r="N50" i="1"/>
  <c r="O50" i="1"/>
  <c r="Q50" i="1"/>
  <c r="M51" i="1"/>
  <c r="N51" i="1"/>
  <c r="O51" i="1"/>
  <c r="Q51" i="1"/>
  <c r="M52" i="1"/>
  <c r="N52" i="1"/>
  <c r="O52" i="1"/>
  <c r="Q52" i="1"/>
  <c r="M53" i="1"/>
  <c r="N53" i="1"/>
  <c r="O53" i="1"/>
  <c r="Q53" i="1"/>
  <c r="M54" i="1"/>
  <c r="N54" i="1"/>
  <c r="O54" i="1"/>
  <c r="Q54" i="1"/>
  <c r="M55" i="1"/>
  <c r="N55" i="1"/>
  <c r="O55" i="1"/>
  <c r="Q55" i="1"/>
  <c r="M56" i="1"/>
  <c r="N56" i="1"/>
  <c r="O56" i="1"/>
  <c r="P56" i="1" s="1"/>
  <c r="Q56" i="1"/>
  <c r="M57" i="1"/>
  <c r="N57" i="1"/>
  <c r="O57" i="1"/>
  <c r="P57" i="1"/>
  <c r="Q57" i="1"/>
  <c r="M58" i="1"/>
  <c r="N58" i="1"/>
  <c r="O58" i="1"/>
  <c r="P58" i="1" s="1"/>
  <c r="Q58" i="1"/>
  <c r="M59" i="1"/>
  <c r="N59" i="1"/>
  <c r="O59" i="1"/>
  <c r="Q59" i="1"/>
  <c r="M60" i="1"/>
  <c r="N60" i="1"/>
  <c r="O60" i="1"/>
  <c r="Q60" i="1"/>
  <c r="M61" i="1"/>
  <c r="N61" i="1"/>
  <c r="O61" i="1"/>
  <c r="Q61" i="1"/>
  <c r="M62" i="1"/>
  <c r="N62" i="1"/>
  <c r="O62" i="1"/>
  <c r="Q62" i="1"/>
  <c r="M63" i="1"/>
  <c r="N63" i="1"/>
  <c r="O63" i="1"/>
  <c r="Q63" i="1"/>
  <c r="M64" i="1"/>
  <c r="N64" i="1"/>
  <c r="O64" i="1"/>
  <c r="P64" i="1" s="1"/>
  <c r="Q64" i="1"/>
  <c r="M65" i="1"/>
  <c r="P65" i="1" s="1"/>
  <c r="N65" i="1"/>
  <c r="O65" i="1"/>
  <c r="Q65" i="1"/>
  <c r="M66" i="1"/>
  <c r="N66" i="1"/>
  <c r="O66" i="1"/>
  <c r="Q66" i="1"/>
  <c r="M67" i="1"/>
  <c r="N67" i="1"/>
  <c r="P67" i="1" s="1"/>
  <c r="O67" i="1"/>
  <c r="Q67" i="1"/>
  <c r="M68" i="1"/>
  <c r="N68" i="1"/>
  <c r="P68" i="1" s="1"/>
  <c r="O68" i="1"/>
  <c r="Q68" i="1"/>
  <c r="M69" i="1"/>
  <c r="N69" i="1"/>
  <c r="O69" i="1"/>
  <c r="Q69" i="1"/>
  <c r="M70" i="1"/>
  <c r="N70" i="1"/>
  <c r="O70" i="1"/>
  <c r="Q70" i="1"/>
  <c r="M71" i="1"/>
  <c r="N71" i="1"/>
  <c r="O71" i="1"/>
  <c r="Q71" i="1"/>
  <c r="M72" i="1"/>
  <c r="N72" i="1"/>
  <c r="O72" i="1"/>
  <c r="Q72" i="1"/>
  <c r="M73" i="1"/>
  <c r="P73" i="1" s="1"/>
  <c r="N73" i="1"/>
  <c r="O73" i="1"/>
  <c r="Q73" i="1"/>
  <c r="M74" i="1"/>
  <c r="P74" i="1" s="1"/>
  <c r="N74" i="1"/>
  <c r="O74" i="1"/>
  <c r="Q74" i="1"/>
  <c r="M75" i="1"/>
  <c r="N75" i="1"/>
  <c r="O75" i="1"/>
  <c r="Q75" i="1"/>
  <c r="M76" i="1"/>
  <c r="N76" i="1"/>
  <c r="O76" i="1"/>
  <c r="Q76" i="1"/>
  <c r="M77" i="1"/>
  <c r="N77" i="1"/>
  <c r="O77" i="1"/>
  <c r="Q77" i="1"/>
  <c r="M78" i="1"/>
  <c r="P78" i="1" s="1"/>
  <c r="N78" i="1"/>
  <c r="O78" i="1"/>
  <c r="Q78" i="1"/>
  <c r="M79" i="1"/>
  <c r="P79" i="1" s="1"/>
  <c r="N79" i="1"/>
  <c r="O79" i="1"/>
  <c r="Q79" i="1"/>
  <c r="M80" i="1"/>
  <c r="P80" i="1" s="1"/>
  <c r="N80" i="1"/>
  <c r="O80" i="1"/>
  <c r="Q80" i="1"/>
  <c r="M81" i="1"/>
  <c r="P81" i="1" s="1"/>
  <c r="N81" i="1"/>
  <c r="O81" i="1"/>
  <c r="Q81" i="1"/>
  <c r="M82" i="1"/>
  <c r="N82" i="1"/>
  <c r="O82" i="1"/>
  <c r="Q82" i="1"/>
  <c r="M83" i="1"/>
  <c r="N83" i="1"/>
  <c r="O83" i="1"/>
  <c r="Q83" i="1"/>
  <c r="M84" i="1"/>
  <c r="N84" i="1"/>
  <c r="O84" i="1"/>
  <c r="Q84" i="1"/>
  <c r="M85" i="1"/>
  <c r="N85" i="1"/>
  <c r="O85" i="1"/>
  <c r="Q85" i="1"/>
  <c r="M86" i="1"/>
  <c r="N86" i="1"/>
  <c r="O86" i="1"/>
  <c r="Q86" i="1"/>
  <c r="M87" i="1"/>
  <c r="N87" i="1"/>
  <c r="O87" i="1"/>
  <c r="Q87" i="1"/>
  <c r="M88" i="1"/>
  <c r="N88" i="1"/>
  <c r="O88" i="1"/>
  <c r="P88" i="1" s="1"/>
  <c r="Q88" i="1"/>
  <c r="M89" i="1"/>
  <c r="N89" i="1"/>
  <c r="O89" i="1"/>
  <c r="P89" i="1"/>
  <c r="Q89" i="1"/>
  <c r="M90" i="1"/>
  <c r="N90" i="1"/>
  <c r="O90" i="1"/>
  <c r="P90" i="1" s="1"/>
  <c r="Q90" i="1"/>
  <c r="M91" i="1"/>
  <c r="N91" i="1"/>
  <c r="O91" i="1"/>
  <c r="Q91" i="1"/>
  <c r="M92" i="1"/>
  <c r="N92" i="1"/>
  <c r="O92" i="1"/>
  <c r="Q92" i="1"/>
  <c r="M93" i="1"/>
  <c r="N93" i="1"/>
  <c r="O93" i="1"/>
  <c r="Q93" i="1"/>
  <c r="M94" i="1"/>
  <c r="N94" i="1"/>
  <c r="O94" i="1"/>
  <c r="Q94" i="1"/>
  <c r="M95" i="1"/>
  <c r="N95" i="1"/>
  <c r="O95" i="1"/>
  <c r="Q95" i="1"/>
  <c r="M96" i="1"/>
  <c r="N96" i="1"/>
  <c r="O96" i="1"/>
  <c r="P96" i="1" s="1"/>
  <c r="Q96" i="1"/>
  <c r="M97" i="1"/>
  <c r="P97" i="1" s="1"/>
  <c r="N97" i="1"/>
  <c r="O97" i="1"/>
  <c r="Q97" i="1"/>
  <c r="M98" i="1"/>
  <c r="N98" i="1"/>
  <c r="O98" i="1"/>
  <c r="Q98" i="1"/>
  <c r="M99" i="1"/>
  <c r="N99" i="1"/>
  <c r="P99" i="1" s="1"/>
  <c r="O99" i="1"/>
  <c r="Q99" i="1"/>
  <c r="M100" i="1"/>
  <c r="N100" i="1"/>
  <c r="P100" i="1" s="1"/>
  <c r="O100" i="1"/>
  <c r="Q100" i="1"/>
  <c r="M101" i="1"/>
  <c r="N101" i="1"/>
  <c r="O101" i="1"/>
  <c r="Q101" i="1"/>
  <c r="M102" i="1"/>
  <c r="N102" i="1"/>
  <c r="O102" i="1"/>
  <c r="Q102" i="1"/>
  <c r="M103" i="1"/>
  <c r="N103" i="1"/>
  <c r="O103" i="1"/>
  <c r="Q103" i="1"/>
  <c r="M104" i="1"/>
  <c r="N104" i="1"/>
  <c r="O104" i="1"/>
  <c r="Q104" i="1"/>
  <c r="M105" i="1"/>
  <c r="P105" i="1" s="1"/>
  <c r="N105" i="1"/>
  <c r="O105" i="1"/>
  <c r="Q105" i="1"/>
  <c r="M106" i="1"/>
  <c r="P106" i="1" s="1"/>
  <c r="N106" i="1"/>
  <c r="O106" i="1"/>
  <c r="Q106" i="1"/>
  <c r="M107" i="1"/>
  <c r="N107" i="1"/>
  <c r="O107" i="1"/>
  <c r="Q107" i="1"/>
  <c r="M108" i="1"/>
  <c r="N108" i="1"/>
  <c r="O108" i="1"/>
  <c r="Q108" i="1"/>
  <c r="M109" i="1"/>
  <c r="N109" i="1"/>
  <c r="O109" i="1"/>
  <c r="Q109" i="1"/>
  <c r="M110" i="1"/>
  <c r="P110" i="1" s="1"/>
  <c r="N110" i="1"/>
  <c r="O110" i="1"/>
  <c r="Q110" i="1"/>
  <c r="M111" i="1"/>
  <c r="P111" i="1" s="1"/>
  <c r="N111" i="1"/>
  <c r="O111" i="1"/>
  <c r="Q111" i="1"/>
  <c r="M112" i="1"/>
  <c r="N112" i="1"/>
  <c r="O112" i="1"/>
  <c r="Q112" i="1"/>
  <c r="M113" i="1"/>
  <c r="P113" i="1" s="1"/>
  <c r="N113" i="1"/>
  <c r="O113" i="1"/>
  <c r="Q113" i="1"/>
  <c r="M114" i="1"/>
  <c r="N114" i="1"/>
  <c r="O114" i="1"/>
  <c r="Q114" i="1"/>
  <c r="M115" i="1"/>
  <c r="N115" i="1"/>
  <c r="O115" i="1"/>
  <c r="Q115" i="1"/>
  <c r="M116" i="1"/>
  <c r="N116" i="1"/>
  <c r="O116" i="1"/>
  <c r="Q116" i="1"/>
  <c r="M117" i="1"/>
  <c r="N117" i="1"/>
  <c r="O117" i="1"/>
  <c r="Q117" i="1"/>
  <c r="M118" i="1"/>
  <c r="N118" i="1"/>
  <c r="O118" i="1"/>
  <c r="Q118" i="1"/>
  <c r="M119" i="1"/>
  <c r="N119" i="1"/>
  <c r="O119" i="1"/>
  <c r="Q119" i="1"/>
  <c r="M120" i="1"/>
  <c r="N120" i="1"/>
  <c r="O120" i="1"/>
  <c r="P120" i="1" s="1"/>
  <c r="Q120" i="1"/>
  <c r="M121" i="1"/>
  <c r="N121" i="1"/>
  <c r="O121" i="1"/>
  <c r="P121" i="1"/>
  <c r="Q121" i="1"/>
  <c r="M122" i="1"/>
  <c r="N122" i="1"/>
  <c r="O122" i="1"/>
  <c r="P122" i="1" s="1"/>
  <c r="Q122" i="1"/>
  <c r="M123" i="1"/>
  <c r="N123" i="1"/>
  <c r="O123" i="1"/>
  <c r="Q123" i="1"/>
  <c r="M124" i="1"/>
  <c r="N124" i="1"/>
  <c r="O124" i="1"/>
  <c r="Q124" i="1"/>
  <c r="M125" i="1"/>
  <c r="N125" i="1"/>
  <c r="O125" i="1"/>
  <c r="Q125" i="1"/>
  <c r="M126" i="1"/>
  <c r="N126" i="1"/>
  <c r="O126" i="1"/>
  <c r="Q126" i="1"/>
  <c r="M127" i="1"/>
  <c r="N127" i="1"/>
  <c r="O127" i="1"/>
  <c r="Q127" i="1"/>
  <c r="M128" i="1"/>
  <c r="N128" i="1"/>
  <c r="O128" i="1"/>
  <c r="P128" i="1" s="1"/>
  <c r="Q128" i="1"/>
  <c r="M129" i="1"/>
  <c r="P129" i="1" s="1"/>
  <c r="N129" i="1"/>
  <c r="O129" i="1"/>
  <c r="Q129" i="1"/>
  <c r="M130" i="1"/>
  <c r="N130" i="1"/>
  <c r="O130" i="1"/>
  <c r="Q130" i="1"/>
  <c r="M131" i="1"/>
  <c r="N131" i="1"/>
  <c r="P131" i="1" s="1"/>
  <c r="O131" i="1"/>
  <c r="Q131" i="1"/>
  <c r="M132" i="1"/>
  <c r="N132" i="1"/>
  <c r="P132" i="1" s="1"/>
  <c r="O132" i="1"/>
  <c r="Q132" i="1"/>
  <c r="M133" i="1"/>
  <c r="N133" i="1"/>
  <c r="O133" i="1"/>
  <c r="Q133" i="1"/>
  <c r="M134" i="1"/>
  <c r="N134" i="1"/>
  <c r="O134" i="1"/>
  <c r="Q134" i="1"/>
  <c r="M135" i="1"/>
  <c r="N135" i="1"/>
  <c r="O135" i="1"/>
  <c r="Q135" i="1"/>
  <c r="M136" i="1"/>
  <c r="N136" i="1"/>
  <c r="O136" i="1"/>
  <c r="Q136" i="1"/>
  <c r="M137" i="1"/>
  <c r="P137" i="1" s="1"/>
  <c r="N137" i="1"/>
  <c r="O137" i="1"/>
  <c r="Q137" i="1"/>
  <c r="M138" i="1"/>
  <c r="N138" i="1"/>
  <c r="O138" i="1"/>
  <c r="Q138" i="1"/>
  <c r="M139" i="1"/>
  <c r="N139" i="1"/>
  <c r="O139" i="1"/>
  <c r="Q139" i="1"/>
  <c r="M140" i="1"/>
  <c r="N140" i="1"/>
  <c r="O140" i="1"/>
  <c r="Q140" i="1"/>
  <c r="M141" i="1"/>
  <c r="N141" i="1"/>
  <c r="O141" i="1"/>
  <c r="Q141" i="1"/>
  <c r="M142" i="1"/>
  <c r="P142" i="1" s="1"/>
  <c r="N142" i="1"/>
  <c r="O142" i="1"/>
  <c r="Q142" i="1"/>
  <c r="M143" i="1"/>
  <c r="P143" i="1" s="1"/>
  <c r="N143" i="1"/>
  <c r="O143" i="1"/>
  <c r="Q143" i="1"/>
  <c r="M144" i="1"/>
  <c r="P144" i="1" s="1"/>
  <c r="N144" i="1"/>
  <c r="O144" i="1"/>
  <c r="Q144" i="1"/>
  <c r="M145" i="1"/>
  <c r="P145" i="1" s="1"/>
  <c r="N145" i="1"/>
  <c r="O145" i="1"/>
  <c r="Q145" i="1"/>
  <c r="M146" i="1"/>
  <c r="N146" i="1"/>
  <c r="O146" i="1"/>
  <c r="Q146" i="1"/>
  <c r="M147" i="1"/>
  <c r="N147" i="1"/>
  <c r="O147" i="1"/>
  <c r="Q147" i="1"/>
  <c r="M148" i="1"/>
  <c r="N148" i="1"/>
  <c r="O148" i="1"/>
  <c r="Q148" i="1"/>
  <c r="M149" i="1"/>
  <c r="N149" i="1"/>
  <c r="O149" i="1"/>
  <c r="Q149" i="1"/>
  <c r="M150" i="1"/>
  <c r="N150" i="1"/>
  <c r="O150" i="1"/>
  <c r="Q150" i="1"/>
  <c r="M151" i="1"/>
  <c r="N151" i="1"/>
  <c r="O151" i="1"/>
  <c r="Q151" i="1"/>
  <c r="M152" i="1"/>
  <c r="N152" i="1"/>
  <c r="O152" i="1"/>
  <c r="P152" i="1" s="1"/>
  <c r="Q152" i="1"/>
  <c r="M153" i="1"/>
  <c r="N153" i="1"/>
  <c r="O153" i="1"/>
  <c r="P153" i="1"/>
  <c r="Q153" i="1"/>
  <c r="M154" i="1"/>
  <c r="N154" i="1"/>
  <c r="O154" i="1"/>
  <c r="P154" i="1" s="1"/>
  <c r="Q154" i="1"/>
  <c r="M155" i="1"/>
  <c r="N155" i="1"/>
  <c r="O155" i="1"/>
  <c r="Q155" i="1"/>
  <c r="M156" i="1"/>
  <c r="N156" i="1"/>
  <c r="O156" i="1"/>
  <c r="Q156" i="1"/>
  <c r="M157" i="1"/>
  <c r="N157" i="1"/>
  <c r="O157" i="1"/>
  <c r="Q157" i="1"/>
  <c r="M158" i="1"/>
  <c r="N158" i="1"/>
  <c r="O158" i="1"/>
  <c r="Q158" i="1"/>
  <c r="M159" i="1"/>
  <c r="N159" i="1"/>
  <c r="O159" i="1"/>
  <c r="Q159" i="1"/>
  <c r="M160" i="1"/>
  <c r="N160" i="1"/>
  <c r="P160" i="1" s="1"/>
  <c r="O160" i="1"/>
  <c r="Q160" i="1"/>
  <c r="M161" i="1"/>
  <c r="P161" i="1" s="1"/>
  <c r="N161" i="1"/>
  <c r="O161" i="1"/>
  <c r="Q161" i="1"/>
  <c r="M162" i="1"/>
  <c r="N162" i="1"/>
  <c r="O162" i="1"/>
  <c r="Q162" i="1"/>
  <c r="M163" i="1"/>
  <c r="N163" i="1"/>
  <c r="P163" i="1" s="1"/>
  <c r="O163" i="1"/>
  <c r="Q163" i="1"/>
  <c r="M164" i="1"/>
  <c r="N164" i="1"/>
  <c r="P164" i="1" s="1"/>
  <c r="O164" i="1"/>
  <c r="Q164" i="1"/>
  <c r="M165" i="1"/>
  <c r="N165" i="1"/>
  <c r="O165" i="1"/>
  <c r="Q165" i="1"/>
  <c r="M166" i="1"/>
  <c r="N166" i="1"/>
  <c r="O166" i="1"/>
  <c r="Q166" i="1"/>
  <c r="M167" i="1"/>
  <c r="N167" i="1"/>
  <c r="O167" i="1"/>
  <c r="Q167" i="1"/>
  <c r="M168" i="1"/>
  <c r="N168" i="1"/>
  <c r="O168" i="1"/>
  <c r="Q168" i="1"/>
  <c r="M169" i="1"/>
  <c r="N169" i="1"/>
  <c r="O169" i="1"/>
  <c r="Q169" i="1"/>
  <c r="M170" i="1"/>
  <c r="N170" i="1"/>
  <c r="O170" i="1"/>
  <c r="Q170" i="1"/>
  <c r="M171" i="1"/>
  <c r="P171" i="1"/>
  <c r="N171" i="1"/>
  <c r="O171" i="1"/>
  <c r="Q171" i="1"/>
  <c r="M172" i="1"/>
  <c r="P172" i="1" s="1"/>
  <c r="N172" i="1"/>
  <c r="O172" i="1"/>
  <c r="Q172" i="1"/>
  <c r="M173" i="1"/>
  <c r="P173" i="1" s="1"/>
  <c r="N173" i="1"/>
  <c r="O173" i="1"/>
  <c r="Q173" i="1"/>
  <c r="M174" i="1"/>
  <c r="N174" i="1"/>
  <c r="O174" i="1"/>
  <c r="Q174" i="1"/>
  <c r="M175" i="1"/>
  <c r="N175" i="1"/>
  <c r="O175" i="1"/>
  <c r="Q175" i="1"/>
  <c r="Q3" i="1"/>
  <c r="O3" i="1"/>
  <c r="N3" i="1"/>
  <c r="M3" i="1"/>
  <c r="L177" i="1"/>
  <c r="O177" i="1" s="1"/>
  <c r="P112" i="1"/>
  <c r="P48" i="1"/>
  <c r="P138" i="1"/>
  <c r="P42" i="1"/>
  <c r="P135" i="1" l="1"/>
  <c r="P123" i="1"/>
  <c r="P103" i="1"/>
  <c r="P102" i="1"/>
  <c r="P91" i="1"/>
  <c r="P71" i="1"/>
  <c r="P70" i="1"/>
  <c r="P59" i="1"/>
  <c r="P39" i="1"/>
  <c r="P38" i="1"/>
  <c r="P27" i="1"/>
  <c r="P7" i="1"/>
  <c r="P6" i="1"/>
  <c r="P166" i="1"/>
  <c r="P155" i="1"/>
  <c r="P134" i="1"/>
  <c r="P159" i="1"/>
  <c r="P158" i="1"/>
  <c r="P157" i="1"/>
  <c r="P156" i="1"/>
  <c r="P148" i="1"/>
  <c r="P147" i="1"/>
  <c r="P127" i="1"/>
  <c r="P126" i="1"/>
  <c r="P116" i="1"/>
  <c r="P115" i="1"/>
  <c r="P95" i="1"/>
  <c r="P94" i="1"/>
  <c r="P84" i="1"/>
  <c r="P83" i="1"/>
  <c r="P63" i="1"/>
  <c r="P62" i="1"/>
  <c r="P52" i="1"/>
  <c r="P51" i="1"/>
  <c r="P31" i="1"/>
  <c r="P30" i="1"/>
  <c r="P20" i="1"/>
  <c r="P19" i="1"/>
  <c r="P3" i="1"/>
  <c r="P175" i="1"/>
  <c r="P174" i="1"/>
  <c r="P151" i="1"/>
  <c r="P150" i="1"/>
  <c r="P149" i="1"/>
  <c r="P139" i="1"/>
  <c r="P136" i="1"/>
  <c r="P119" i="1"/>
  <c r="P118" i="1"/>
  <c r="P117" i="1"/>
  <c r="P107" i="1"/>
  <c r="P104" i="1"/>
  <c r="P87" i="1"/>
  <c r="P86" i="1"/>
  <c r="P85" i="1"/>
  <c r="P75" i="1"/>
  <c r="P72" i="1"/>
  <c r="P55" i="1"/>
  <c r="P54" i="1"/>
  <c r="P53" i="1"/>
  <c r="P43" i="1"/>
  <c r="P40" i="1"/>
  <c r="P23" i="1"/>
  <c r="P22" i="1"/>
  <c r="P21" i="1"/>
  <c r="P11" i="1"/>
  <c r="P8" i="1"/>
  <c r="P176" i="1"/>
  <c r="N177" i="1"/>
  <c r="M177" i="3"/>
  <c r="AC177" i="3"/>
  <c r="P167" i="1"/>
  <c r="P141" i="1"/>
  <c r="P108" i="1"/>
  <c r="P98" i="1"/>
  <c r="P76" i="1"/>
  <c r="P44" i="1"/>
  <c r="P13" i="1"/>
  <c r="AC177" i="2"/>
  <c r="AD177" i="3" s="1"/>
  <c r="Z177" i="3"/>
  <c r="P170" i="1"/>
  <c r="P169" i="1"/>
  <c r="P165" i="1"/>
  <c r="P133" i="1"/>
  <c r="P101" i="1"/>
  <c r="P69" i="1"/>
  <c r="P37" i="1"/>
  <c r="P5" i="1"/>
  <c r="G177" i="3"/>
  <c r="K177" i="3"/>
  <c r="S177" i="3"/>
  <c r="W177" i="3"/>
  <c r="AA177" i="3"/>
  <c r="P168" i="1"/>
  <c r="P162" i="1"/>
  <c r="P140" i="1"/>
  <c r="P130" i="1"/>
  <c r="P109" i="1"/>
  <c r="P77" i="1"/>
  <c r="P66" i="1"/>
  <c r="P45" i="1"/>
  <c r="P34" i="1"/>
  <c r="P12" i="1"/>
  <c r="M177" i="1"/>
  <c r="X177" i="3"/>
  <c r="H177" i="3"/>
  <c r="AB177" i="3"/>
  <c r="Q177" i="3"/>
  <c r="L177" i="3"/>
  <c r="U177" i="3"/>
  <c r="P177" i="3"/>
  <c r="E177" i="3"/>
  <c r="Y177" i="3"/>
  <c r="T177" i="3"/>
  <c r="Q177" i="1"/>
  <c r="P146" i="1"/>
  <c r="P125" i="1"/>
  <c r="P124" i="1"/>
  <c r="P114" i="1"/>
  <c r="P93" i="1"/>
  <c r="P92" i="1"/>
  <c r="P82" i="1"/>
  <c r="P61" i="1"/>
  <c r="P60" i="1"/>
  <c r="P50" i="1"/>
  <c r="P29" i="1"/>
  <c r="P28" i="1"/>
  <c r="P18" i="1"/>
  <c r="O177" i="3"/>
  <c r="I177" i="3"/>
  <c r="P177" i="1" l="1"/>
</calcChain>
</file>

<file path=xl/sharedStrings.xml><?xml version="1.0" encoding="utf-8"?>
<sst xmlns="http://schemas.openxmlformats.org/spreadsheetml/2006/main" count="1722" uniqueCount="439">
  <si>
    <t>001</t>
  </si>
  <si>
    <t xml:space="preserve">Adair County                                 </t>
  </si>
  <si>
    <t>005</t>
  </si>
  <si>
    <t xml:space="preserve">Allen County                                 </t>
  </si>
  <si>
    <t>006</t>
  </si>
  <si>
    <t xml:space="preserve">Anchorage Independent                        </t>
  </si>
  <si>
    <t>011</t>
  </si>
  <si>
    <t xml:space="preserve">Anderson County                              </t>
  </si>
  <si>
    <t>012</t>
  </si>
  <si>
    <t xml:space="preserve">Ashland Independent                          </t>
  </si>
  <si>
    <t>013</t>
  </si>
  <si>
    <t xml:space="preserve">Augusta Independent                          </t>
  </si>
  <si>
    <t>015</t>
  </si>
  <si>
    <t xml:space="preserve">Ballard County                               </t>
  </si>
  <si>
    <t>016</t>
  </si>
  <si>
    <t xml:space="preserve">Barbourville Independent                     </t>
  </si>
  <si>
    <t>017</t>
  </si>
  <si>
    <t xml:space="preserve">Bardstown Independent                        </t>
  </si>
  <si>
    <t>021</t>
  </si>
  <si>
    <t xml:space="preserve">Barren County                                </t>
  </si>
  <si>
    <t>025</t>
  </si>
  <si>
    <t xml:space="preserve">Bath County                                  </t>
  </si>
  <si>
    <t>026</t>
  </si>
  <si>
    <t xml:space="preserve">Beechwood Independent                        </t>
  </si>
  <si>
    <t>031</t>
  </si>
  <si>
    <t xml:space="preserve">Bell County                                  </t>
  </si>
  <si>
    <t>032</t>
  </si>
  <si>
    <t xml:space="preserve">Bellevue Independent                         </t>
  </si>
  <si>
    <t>034</t>
  </si>
  <si>
    <t xml:space="preserve">Berea Independent                            </t>
  </si>
  <si>
    <t>035</t>
  </si>
  <si>
    <t xml:space="preserve">Boone County                                 </t>
  </si>
  <si>
    <t>041</t>
  </si>
  <si>
    <t xml:space="preserve">Bourbon County                               </t>
  </si>
  <si>
    <t>042</t>
  </si>
  <si>
    <t xml:space="preserve">Bowling Green Independent                    </t>
  </si>
  <si>
    <t>045</t>
  </si>
  <si>
    <t xml:space="preserve">Boyd County                                  </t>
  </si>
  <si>
    <t>051</t>
  </si>
  <si>
    <t xml:space="preserve">Boyle County                                 </t>
  </si>
  <si>
    <t>055</t>
  </si>
  <si>
    <t xml:space="preserve">Bracken County                               </t>
  </si>
  <si>
    <t>061</t>
  </si>
  <si>
    <t xml:space="preserve">Breathitt County                             </t>
  </si>
  <si>
    <t>065</t>
  </si>
  <si>
    <t xml:space="preserve">Breckinridge County                          </t>
  </si>
  <si>
    <t>071</t>
  </si>
  <si>
    <t xml:space="preserve">Bullitt County                               </t>
  </si>
  <si>
    <t>072</t>
  </si>
  <si>
    <t xml:space="preserve">Burgin Independent                           </t>
  </si>
  <si>
    <t>075</t>
  </si>
  <si>
    <t xml:space="preserve">Butler County                                </t>
  </si>
  <si>
    <t>081</t>
  </si>
  <si>
    <t xml:space="preserve">Caldwell County                              </t>
  </si>
  <si>
    <t>085</t>
  </si>
  <si>
    <t xml:space="preserve">Calloway County                              </t>
  </si>
  <si>
    <t>091</t>
  </si>
  <si>
    <t xml:space="preserve">Campbell County                              </t>
  </si>
  <si>
    <t>092</t>
  </si>
  <si>
    <t xml:space="preserve">Campbellsville Independent                   </t>
  </si>
  <si>
    <t>095</t>
  </si>
  <si>
    <t xml:space="preserve">Carlisle County                              </t>
  </si>
  <si>
    <t>101</t>
  </si>
  <si>
    <t xml:space="preserve">Carroll County                               </t>
  </si>
  <si>
    <t>105</t>
  </si>
  <si>
    <t xml:space="preserve">Carter County                                </t>
  </si>
  <si>
    <t>111</t>
  </si>
  <si>
    <t xml:space="preserve">Casey County                                 </t>
  </si>
  <si>
    <t>113</t>
  </si>
  <si>
    <t xml:space="preserve">Caverna Independent                          </t>
  </si>
  <si>
    <t>115</t>
  </si>
  <si>
    <t xml:space="preserve">Christian County                             </t>
  </si>
  <si>
    <t>121</t>
  </si>
  <si>
    <t xml:space="preserve">Clark County                                 </t>
  </si>
  <si>
    <t>125</t>
  </si>
  <si>
    <t xml:space="preserve">Clay County                                  </t>
  </si>
  <si>
    <t>131</t>
  </si>
  <si>
    <t xml:space="preserve">Clinton County                               </t>
  </si>
  <si>
    <t>132</t>
  </si>
  <si>
    <t xml:space="preserve">Cloverport Independent                       </t>
  </si>
  <si>
    <t>133</t>
  </si>
  <si>
    <t xml:space="preserve">Corbin Independent                           </t>
  </si>
  <si>
    <t>134</t>
  </si>
  <si>
    <t xml:space="preserve">Covington Independent                        </t>
  </si>
  <si>
    <t>135</t>
  </si>
  <si>
    <t xml:space="preserve">Crittenden County                            </t>
  </si>
  <si>
    <t>141</t>
  </si>
  <si>
    <t xml:space="preserve">Cumberland County                            </t>
  </si>
  <si>
    <t>143</t>
  </si>
  <si>
    <t xml:space="preserve">Danville Independent                         </t>
  </si>
  <si>
    <t>145</t>
  </si>
  <si>
    <t xml:space="preserve">Daviess County                               </t>
  </si>
  <si>
    <t>146</t>
  </si>
  <si>
    <t xml:space="preserve">Dawson Springs Independent                   </t>
  </si>
  <si>
    <t>147</t>
  </si>
  <si>
    <t xml:space="preserve">Dayton Independent                           </t>
  </si>
  <si>
    <t>149</t>
  </si>
  <si>
    <t xml:space="preserve">East Bernstadt Independent                   </t>
  </si>
  <si>
    <t>151</t>
  </si>
  <si>
    <t xml:space="preserve">Edmonson County                              </t>
  </si>
  <si>
    <t>152</t>
  </si>
  <si>
    <t xml:space="preserve">Elizabethtown Independent                    </t>
  </si>
  <si>
    <t>155</t>
  </si>
  <si>
    <t xml:space="preserve">Elliott County                               </t>
  </si>
  <si>
    <t>156</t>
  </si>
  <si>
    <t xml:space="preserve">Eminence Independent                         </t>
  </si>
  <si>
    <t>157</t>
  </si>
  <si>
    <t xml:space="preserve">Erlanger-Elsmere Independent                 </t>
  </si>
  <si>
    <t>161</t>
  </si>
  <si>
    <t xml:space="preserve">Estill County                                </t>
  </si>
  <si>
    <t>162</t>
  </si>
  <si>
    <t xml:space="preserve">Fairview Independent                         </t>
  </si>
  <si>
    <t>165</t>
  </si>
  <si>
    <t xml:space="preserve">Fayette County                               </t>
  </si>
  <si>
    <t>171</t>
  </si>
  <si>
    <t xml:space="preserve">Fleming County                               </t>
  </si>
  <si>
    <t>175</t>
  </si>
  <si>
    <t xml:space="preserve">Floyd County                                 </t>
  </si>
  <si>
    <t>176</t>
  </si>
  <si>
    <t xml:space="preserve">Fort Thomas Independent                      </t>
  </si>
  <si>
    <t>177</t>
  </si>
  <si>
    <t xml:space="preserve">Frankfort Independent                        </t>
  </si>
  <si>
    <t>181</t>
  </si>
  <si>
    <t xml:space="preserve">Franklin County                              </t>
  </si>
  <si>
    <t>185</t>
  </si>
  <si>
    <t xml:space="preserve">Fulton County                                </t>
  </si>
  <si>
    <t>186</t>
  </si>
  <si>
    <t xml:space="preserve">Fulton Independent                           </t>
  </si>
  <si>
    <t>191</t>
  </si>
  <si>
    <t xml:space="preserve">Gallatin County                              </t>
  </si>
  <si>
    <t>195</t>
  </si>
  <si>
    <t xml:space="preserve">Garrard County                               </t>
  </si>
  <si>
    <t>197</t>
  </si>
  <si>
    <t xml:space="preserve">Glasgow Independent                          </t>
  </si>
  <si>
    <t>201</t>
  </si>
  <si>
    <t xml:space="preserve">Grant County                                 </t>
  </si>
  <si>
    <t>205</t>
  </si>
  <si>
    <t xml:space="preserve">Graves County                                </t>
  </si>
  <si>
    <t>211</t>
  </si>
  <si>
    <t xml:space="preserve">Grayson County                               </t>
  </si>
  <si>
    <t>215</t>
  </si>
  <si>
    <t xml:space="preserve">Green County                                 </t>
  </si>
  <si>
    <t>221</t>
  </si>
  <si>
    <t xml:space="preserve">Greenup County                               </t>
  </si>
  <si>
    <t>225</t>
  </si>
  <si>
    <t xml:space="preserve">Hancock County                               </t>
  </si>
  <si>
    <t>231</t>
  </si>
  <si>
    <t xml:space="preserve">Hardin County                                </t>
  </si>
  <si>
    <t>235</t>
  </si>
  <si>
    <t xml:space="preserve">Harlan County                                </t>
  </si>
  <si>
    <t>236</t>
  </si>
  <si>
    <t xml:space="preserve">Harlan Independent                           </t>
  </si>
  <si>
    <t>241</t>
  </si>
  <si>
    <t xml:space="preserve">Harrison County                              </t>
  </si>
  <si>
    <t>245</t>
  </si>
  <si>
    <t xml:space="preserve">Hart County                                  </t>
  </si>
  <si>
    <t>246</t>
  </si>
  <si>
    <t xml:space="preserve">Hazard Independent                           </t>
  </si>
  <si>
    <t>251</t>
  </si>
  <si>
    <t xml:space="preserve">Henderson County                             </t>
  </si>
  <si>
    <t>255</t>
  </si>
  <si>
    <t xml:space="preserve">Henry County                                 </t>
  </si>
  <si>
    <t>261</t>
  </si>
  <si>
    <t xml:space="preserve">Hickman County                               </t>
  </si>
  <si>
    <t>265</t>
  </si>
  <si>
    <t xml:space="preserve">Hopkins County                               </t>
  </si>
  <si>
    <t>271</t>
  </si>
  <si>
    <t xml:space="preserve">Jackson County                               </t>
  </si>
  <si>
    <t>272</t>
  </si>
  <si>
    <t xml:space="preserve">Jackson Independent                          </t>
  </si>
  <si>
    <t>275</t>
  </si>
  <si>
    <t xml:space="preserve">Jefferson County                             </t>
  </si>
  <si>
    <t>276</t>
  </si>
  <si>
    <t xml:space="preserve">Jenkins Independent                          </t>
  </si>
  <si>
    <t>281</t>
  </si>
  <si>
    <t xml:space="preserve">Jessamine County                             </t>
  </si>
  <si>
    <t>285</t>
  </si>
  <si>
    <t xml:space="preserve">Johnson County                               </t>
  </si>
  <si>
    <t>291</t>
  </si>
  <si>
    <t xml:space="preserve">Kenton County                                </t>
  </si>
  <si>
    <t>295</t>
  </si>
  <si>
    <t xml:space="preserve">Knott County                                 </t>
  </si>
  <si>
    <t>301</t>
  </si>
  <si>
    <t xml:space="preserve">Knox County                                  </t>
  </si>
  <si>
    <t>305</t>
  </si>
  <si>
    <t xml:space="preserve">LaRue County                                 </t>
  </si>
  <si>
    <t>311</t>
  </si>
  <si>
    <t xml:space="preserve">Laurel County                                </t>
  </si>
  <si>
    <t>315</t>
  </si>
  <si>
    <t xml:space="preserve">Lawrence County                              </t>
  </si>
  <si>
    <t>321</t>
  </si>
  <si>
    <t xml:space="preserve">Lee County                                   </t>
  </si>
  <si>
    <t>325</t>
  </si>
  <si>
    <t xml:space="preserve">Leslie County                                </t>
  </si>
  <si>
    <t>331</t>
  </si>
  <si>
    <t xml:space="preserve">Letcher County                               </t>
  </si>
  <si>
    <t>335</t>
  </si>
  <si>
    <t xml:space="preserve">Lewis County                                 </t>
  </si>
  <si>
    <t>341</t>
  </si>
  <si>
    <t xml:space="preserve">Lincoln County                               </t>
  </si>
  <si>
    <t>345</t>
  </si>
  <si>
    <t xml:space="preserve">Livingston County                            </t>
  </si>
  <si>
    <t>351</t>
  </si>
  <si>
    <t xml:space="preserve">Logan County                                 </t>
  </si>
  <si>
    <t>354</t>
  </si>
  <si>
    <t xml:space="preserve">Ludlow Independent                           </t>
  </si>
  <si>
    <t>361</t>
  </si>
  <si>
    <t xml:space="preserve">Lyon County                                  </t>
  </si>
  <si>
    <t>365</t>
  </si>
  <si>
    <t xml:space="preserve">Madison County                               </t>
  </si>
  <si>
    <t>371</t>
  </si>
  <si>
    <t xml:space="preserve">Magoffin County                              </t>
  </si>
  <si>
    <t>375</t>
  </si>
  <si>
    <t xml:space="preserve">Marion County                                </t>
  </si>
  <si>
    <t>381</t>
  </si>
  <si>
    <t xml:space="preserve">Marshall County                              </t>
  </si>
  <si>
    <t>385</t>
  </si>
  <si>
    <t xml:space="preserve">Martin County                                </t>
  </si>
  <si>
    <t>391</t>
  </si>
  <si>
    <t xml:space="preserve">Mason County                                 </t>
  </si>
  <si>
    <t>392</t>
  </si>
  <si>
    <t xml:space="preserve">Mayfield Independent                         </t>
  </si>
  <si>
    <t>395</t>
  </si>
  <si>
    <t xml:space="preserve">McCracken County                             </t>
  </si>
  <si>
    <t>401</t>
  </si>
  <si>
    <t xml:space="preserve">McCreary County                              </t>
  </si>
  <si>
    <t>405</t>
  </si>
  <si>
    <t xml:space="preserve">McLean County                                </t>
  </si>
  <si>
    <t>411</t>
  </si>
  <si>
    <t xml:space="preserve">Meade County                                 </t>
  </si>
  <si>
    <t>415</t>
  </si>
  <si>
    <t xml:space="preserve">Menifee County                               </t>
  </si>
  <si>
    <t>421</t>
  </si>
  <si>
    <t xml:space="preserve">Mercer County                                </t>
  </si>
  <si>
    <t>425</t>
  </si>
  <si>
    <t xml:space="preserve">Metcalfe County                              </t>
  </si>
  <si>
    <t>426</t>
  </si>
  <si>
    <t xml:space="preserve">Middlesboro Independent                      </t>
  </si>
  <si>
    <t>431</t>
  </si>
  <si>
    <t xml:space="preserve">Monroe County                                </t>
  </si>
  <si>
    <t>435</t>
  </si>
  <si>
    <t xml:space="preserve">Montgomery County                            </t>
  </si>
  <si>
    <t>436</t>
  </si>
  <si>
    <t xml:space="preserve">Monticello Independent                       </t>
  </si>
  <si>
    <t>441</t>
  </si>
  <si>
    <t xml:space="preserve">Morgan County                                </t>
  </si>
  <si>
    <t>445</t>
  </si>
  <si>
    <t xml:space="preserve">Muhlenberg County                            </t>
  </si>
  <si>
    <t>446</t>
  </si>
  <si>
    <t xml:space="preserve">Murray Independent                           </t>
  </si>
  <si>
    <t>451</t>
  </si>
  <si>
    <t xml:space="preserve">Nelson County                                </t>
  </si>
  <si>
    <t>452</t>
  </si>
  <si>
    <t xml:space="preserve">Newport Independent                          </t>
  </si>
  <si>
    <t>455</t>
  </si>
  <si>
    <t xml:space="preserve">Nicholas County                              </t>
  </si>
  <si>
    <t>461</t>
  </si>
  <si>
    <t xml:space="preserve">Ohio County                                  </t>
  </si>
  <si>
    <t>465</t>
  </si>
  <si>
    <t xml:space="preserve">Oldham County                                </t>
  </si>
  <si>
    <t>471</t>
  </si>
  <si>
    <t xml:space="preserve">Owen County                                  </t>
  </si>
  <si>
    <t>472</t>
  </si>
  <si>
    <t xml:space="preserve">Owensboro Independent                        </t>
  </si>
  <si>
    <t>475</t>
  </si>
  <si>
    <t xml:space="preserve">Owsley County                                </t>
  </si>
  <si>
    <t>476</t>
  </si>
  <si>
    <t xml:space="preserve">Paducah Independent                          </t>
  </si>
  <si>
    <t>477</t>
  </si>
  <si>
    <t xml:space="preserve">Paintsville Independent                      </t>
  </si>
  <si>
    <t>478</t>
  </si>
  <si>
    <t xml:space="preserve">Paris Independent                            </t>
  </si>
  <si>
    <t>481</t>
  </si>
  <si>
    <t xml:space="preserve">Pendleton County                             </t>
  </si>
  <si>
    <t>485</t>
  </si>
  <si>
    <t xml:space="preserve">Perry County                                 </t>
  </si>
  <si>
    <t>491</t>
  </si>
  <si>
    <t xml:space="preserve">Pike County                                  </t>
  </si>
  <si>
    <t>492</t>
  </si>
  <si>
    <t xml:space="preserve">Pikeville Independent                        </t>
  </si>
  <si>
    <t>493</t>
  </si>
  <si>
    <t xml:space="preserve">Pineville Independent                        </t>
  </si>
  <si>
    <t>495</t>
  </si>
  <si>
    <t xml:space="preserve">Powell County                                </t>
  </si>
  <si>
    <t>501</t>
  </si>
  <si>
    <t xml:space="preserve">Pulaski County                               </t>
  </si>
  <si>
    <t>502</t>
  </si>
  <si>
    <t xml:space="preserve">Raceland-Worthington Independent             </t>
  </si>
  <si>
    <t>505</t>
  </si>
  <si>
    <t xml:space="preserve">Robertson County                             </t>
  </si>
  <si>
    <t>511</t>
  </si>
  <si>
    <t xml:space="preserve">Rockcastle County                            </t>
  </si>
  <si>
    <t>515</t>
  </si>
  <si>
    <t xml:space="preserve">Rowan County                                 </t>
  </si>
  <si>
    <t>521</t>
  </si>
  <si>
    <t xml:space="preserve">Russell County                               </t>
  </si>
  <si>
    <t>522</t>
  </si>
  <si>
    <t xml:space="preserve">Russell Independent                          </t>
  </si>
  <si>
    <t>523</t>
  </si>
  <si>
    <t xml:space="preserve">Russellville Independent                     </t>
  </si>
  <si>
    <t>524</t>
  </si>
  <si>
    <t xml:space="preserve">Science Hill Independent                     </t>
  </si>
  <si>
    <t>525</t>
  </si>
  <si>
    <t xml:space="preserve">Scott County                                 </t>
  </si>
  <si>
    <t>531</t>
  </si>
  <si>
    <t xml:space="preserve">Shelby County                                </t>
  </si>
  <si>
    <t>533</t>
  </si>
  <si>
    <t xml:space="preserve">Silver Grove Independent                     </t>
  </si>
  <si>
    <t>535</t>
  </si>
  <si>
    <t xml:space="preserve">Simpson County                               </t>
  </si>
  <si>
    <t>536</t>
  </si>
  <si>
    <t xml:space="preserve">Somerset Independent                         </t>
  </si>
  <si>
    <t>537</t>
  </si>
  <si>
    <t xml:space="preserve">Southgate Independent                        </t>
  </si>
  <si>
    <t>541</t>
  </si>
  <si>
    <t xml:space="preserve">Spencer County                               </t>
  </si>
  <si>
    <t>545</t>
  </si>
  <si>
    <t xml:space="preserve">Taylor County                                </t>
  </si>
  <si>
    <t>551</t>
  </si>
  <si>
    <t xml:space="preserve">Todd County                                  </t>
  </si>
  <si>
    <t>555</t>
  </si>
  <si>
    <t xml:space="preserve">Trigg County                                 </t>
  </si>
  <si>
    <t>561</t>
  </si>
  <si>
    <t xml:space="preserve">Trimble County                               </t>
  </si>
  <si>
    <t>565</t>
  </si>
  <si>
    <t xml:space="preserve">Union County                                 </t>
  </si>
  <si>
    <t>567</t>
  </si>
  <si>
    <t xml:space="preserve">Walton-Verona Independent                    </t>
  </si>
  <si>
    <t>571</t>
  </si>
  <si>
    <t xml:space="preserve">Warren County                                </t>
  </si>
  <si>
    <t>575</t>
  </si>
  <si>
    <t xml:space="preserve">Washington County                            </t>
  </si>
  <si>
    <t>581</t>
  </si>
  <si>
    <t xml:space="preserve">Wayne County                                 </t>
  </si>
  <si>
    <t>585</t>
  </si>
  <si>
    <t xml:space="preserve">Webster County                               </t>
  </si>
  <si>
    <t>586</t>
  </si>
  <si>
    <t xml:space="preserve">West Point Independent                       </t>
  </si>
  <si>
    <t>591</t>
  </si>
  <si>
    <t xml:space="preserve">Whitley County                               </t>
  </si>
  <si>
    <t>592</t>
  </si>
  <si>
    <t xml:space="preserve">Williamsburg Independent                     </t>
  </si>
  <si>
    <t>593</t>
  </si>
  <si>
    <t xml:space="preserve">Williamstown Independent                     </t>
  </si>
  <si>
    <t>595</t>
  </si>
  <si>
    <t xml:space="preserve">Wolfe County                                 </t>
  </si>
  <si>
    <t>601</t>
  </si>
  <si>
    <t xml:space="preserve">Woodford County                              </t>
  </si>
  <si>
    <t>RECEIPTS School Year 2007-08</t>
  </si>
  <si>
    <t>DISTNO</t>
  </si>
  <si>
    <t>DISTRICT NAME</t>
  </si>
  <si>
    <t xml:space="preserve">LOCAL TAX 1111-1199   </t>
  </si>
  <si>
    <t xml:space="preserve">OTHER LOCAL REVENUE 1200-2999                    </t>
  </si>
  <si>
    <t xml:space="preserve">TOTAL LOCAL REVENUE 1100-2999                      </t>
  </si>
  <si>
    <t xml:space="preserve">STATE GF SEEK 3111                   </t>
  </si>
  <si>
    <t xml:space="preserve">OTHER STATE REVENUE (excluding 3900 On Behalf)                        </t>
  </si>
  <si>
    <t xml:space="preserve">TOTAL STATE REVENUE 3000-3999 (excluding 3900 On Behalf)                              </t>
  </si>
  <si>
    <t xml:space="preserve">FEDERAL                                    </t>
  </si>
  <si>
    <t xml:space="preserve">OTHER REVENUE                                 </t>
  </si>
  <si>
    <t xml:space="preserve">TOTAL 1000-5999 excluding 3900 On Behalf                            </t>
  </si>
  <si>
    <t>ADA</t>
  </si>
  <si>
    <t>LOCAL REVENUE PER PUPIL</t>
  </si>
  <si>
    <t>STATE REVENUE PER PUPIL</t>
  </si>
  <si>
    <t>FEDERAL REVENUE PER PUPIL</t>
  </si>
  <si>
    <t>TOTAL REVENUE PER PUPIL (EXCL OTHER)</t>
  </si>
  <si>
    <t>Total Rev per pupil total rev</t>
  </si>
  <si>
    <t>Office of District Support Services</t>
  </si>
  <si>
    <t>Division of Financial Data Management</t>
  </si>
  <si>
    <t>Calculations &amp; Reporting Branch</t>
  </si>
  <si>
    <t>Harrodsburg Independent merged with Mercer County in 2006-07</t>
  </si>
  <si>
    <t>Providence Independent merged with Webster County 2007-08</t>
  </si>
  <si>
    <t xml:space="preserve">restricted to funds 1, 2, 310, 320, 330, 340, 350,400, 51 </t>
  </si>
  <si>
    <t>restricted to expenditure object 0280 for On-Behalf</t>
  </si>
  <si>
    <t>Date: July 20, 2009</t>
  </si>
  <si>
    <t>SOURCE: 2007-08 Local District Annual Fin. Reports as of 07/20/09 and 2007-08 Superint.'s Annual Attendance Reports (SAAR)</t>
  </si>
  <si>
    <t>Compiled by:  Carol Buell 7/20/09</t>
  </si>
  <si>
    <t>INSTRUCTION 1000</t>
  </si>
  <si>
    <t>INSTRUCT STAFF 2200</t>
  </si>
  <si>
    <t>DISTRICT ADM 2300</t>
  </si>
  <si>
    <t>SCHOOL ADM 2400</t>
  </si>
  <si>
    <t>BUSINESS 2500</t>
  </si>
  <si>
    <t>PLANT OPERATIONS 2600</t>
  </si>
  <si>
    <t>CENTRAL OFFICE SUPP 2800</t>
  </si>
  <si>
    <t>Expenditures School Year 2007-08</t>
  </si>
  <si>
    <t>TOTAL EXPENSES 1000-5100 EXCLUDES FUND TRANSFERS (does not include 0280 on behalf expenditures)</t>
  </si>
  <si>
    <t>CURRENT EXPENSES 1000-3900 EXCLUDES FUND TRANSFERS (does not include 0280 on behalf expenditures)</t>
  </si>
  <si>
    <t>INSTRUCT SUPPORT 2100</t>
  </si>
  <si>
    <t>PUPIL TRANSP   2700</t>
  </si>
  <si>
    <t>OTHER INSTRU 2900</t>
  </si>
  <si>
    <t>FOOD SERVICE 3100</t>
  </si>
  <si>
    <t>ENTERPRISES OPERATION 3200</t>
  </si>
  <si>
    <t>COMM SVCS 3300</t>
  </si>
  <si>
    <t>ADULTS EDUC OPERATIONS 3400</t>
  </si>
  <si>
    <t>OTHER NON-INST 3900</t>
  </si>
  <si>
    <t>FACILITIESITE ACQU 4100</t>
  </si>
  <si>
    <t>FACILITIES SITE IMPR 4200</t>
  </si>
  <si>
    <t>FACILITIES ARCH &amp; ENG 4300</t>
  </si>
  <si>
    <t>FACILITIES EDUC SPEC 4400</t>
  </si>
  <si>
    <t>FACILITIES NEW BLDG 4500</t>
  </si>
  <si>
    <t>FACILITIES BLDG IMPR 4600</t>
  </si>
  <si>
    <t>OTHER FACIL ACQU 4900</t>
  </si>
  <si>
    <t>DEBT SERVICE 5100</t>
  </si>
  <si>
    <t>FUND TRANSFER 5200</t>
  </si>
  <si>
    <t>Total Expenses 1000 - 5200 (does not include 0280 on behalf expenditures)</t>
  </si>
  <si>
    <t>Expenditures School Year 2007-08 Per Pupil</t>
  </si>
  <si>
    <t>FACILITIES SITE ACQU 4100</t>
  </si>
  <si>
    <t>State Totals:</t>
  </si>
  <si>
    <t>Dist No</t>
  </si>
  <si>
    <t>District Name</t>
  </si>
  <si>
    <t>OBJECT</t>
  </si>
  <si>
    <t>1000</t>
  </si>
  <si>
    <t>2100</t>
  </si>
  <si>
    <t>2200</t>
  </si>
  <si>
    <t>2300</t>
  </si>
  <si>
    <t>2400</t>
  </si>
  <si>
    <t>2500</t>
  </si>
  <si>
    <t>2600</t>
  </si>
  <si>
    <t>2700</t>
  </si>
  <si>
    <t>2710</t>
  </si>
  <si>
    <t>2720</t>
  </si>
  <si>
    <t>2730</t>
  </si>
  <si>
    <t>2740</t>
  </si>
  <si>
    <t>3100</t>
  </si>
  <si>
    <t>3300</t>
  </si>
  <si>
    <t>3400</t>
  </si>
  <si>
    <t>4300</t>
  </si>
  <si>
    <t>4600</t>
  </si>
  <si>
    <t xml:space="preserve">0280 </t>
  </si>
  <si>
    <t>On Behalf Receipts and Expenditures  School Year 2007-08</t>
  </si>
  <si>
    <t>Total YTD Actual</t>
  </si>
  <si>
    <t>0000</t>
  </si>
  <si>
    <t>3200</t>
  </si>
  <si>
    <t xml:space="preserve">4500 </t>
  </si>
  <si>
    <t>Note:  numbers based on audited annual financial reports</t>
  </si>
  <si>
    <t>Note:  numbers based on  audited annual financial reports</t>
  </si>
  <si>
    <t>excludes expenditure object 0280 for On-Behalf</t>
  </si>
  <si>
    <t>Reviewed by:  Karen Conway  7/23/09</t>
  </si>
  <si>
    <t>excludes revenue object 3900 for On-Behalf</t>
  </si>
  <si>
    <t>State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</si>
</sst>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1" formatCode="_(* #,##0_);_(* \(#,##0\);_(* &quot;-&quot;_);_(@_)"/>
    <numFmt numFmtId="43" formatCode="_(* #,##0.00_);_(* \(#,##0.00\);_(* &quot;-&quot;??_);_(@_)"/>
    <numFmt numFmtId="164" formatCode="&quot;$&quot;#,##0.00;\(&quot;$&quot;#,##0.00\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</cellStyleXfs>
  <cellXfs count="78">
    <xf numFmtId="0" fontId="0" fillId="0" borderId="0" xfId="0"/>
    <xf numFmtId="3" fontId="2" fillId="0" borderId="0" xfId="0" applyNumberFormat="1" applyFont="1" applyFill="1" applyBorder="1" applyAlignment="1" applyProtection="1"/>
    <xf numFmtId="3" fontId="2" fillId="0" borderId="0" xfId="0" applyNumberFormat="1" applyFont="1" applyBorder="1"/>
    <xf numFmtId="0" fontId="2" fillId="0" borderId="0" xfId="0" applyFont="1" applyBorder="1"/>
    <xf numFmtId="3" fontId="3" fillId="0" borderId="0" xfId="0" applyNumberFormat="1" applyFont="1" applyFill="1" applyBorder="1" applyAlignment="1">
      <alignment horizontal="center" wrapText="1"/>
    </xf>
    <xf numFmtId="165" fontId="3" fillId="0" borderId="0" xfId="1" applyNumberFormat="1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165" fontId="4" fillId="0" borderId="0" xfId="1" applyNumberFormat="1" applyFont="1" applyBorder="1"/>
    <xf numFmtId="165" fontId="5" fillId="0" borderId="0" xfId="1" applyNumberFormat="1" applyFont="1" applyBorder="1" applyAlignment="1"/>
    <xf numFmtId="41" fontId="4" fillId="0" borderId="0" xfId="1" applyNumberFormat="1" applyFont="1" applyBorder="1" applyAlignment="1"/>
    <xf numFmtId="165" fontId="4" fillId="0" borderId="0" xfId="1" applyNumberFormat="1" applyFont="1" applyBorder="1" applyAlignment="1"/>
    <xf numFmtId="0" fontId="4" fillId="0" borderId="0" xfId="4" applyFont="1" applyFill="1" applyBorder="1" applyAlignment="1"/>
    <xf numFmtId="0" fontId="13" fillId="0" borderId="0" xfId="0" applyFont="1" applyBorder="1" applyAlignment="1"/>
    <xf numFmtId="43" fontId="13" fillId="0" borderId="0" xfId="1" applyFont="1" applyBorder="1" applyAlignment="1"/>
    <xf numFmtId="43" fontId="3" fillId="0" borderId="0" xfId="1" applyFont="1" applyBorder="1" applyAlignment="1">
      <alignment horizontal="center" wrapText="1"/>
    </xf>
    <xf numFmtId="3" fontId="4" fillId="0" borderId="0" xfId="0" applyNumberFormat="1" applyFont="1" applyBorder="1" applyAlignment="1"/>
    <xf numFmtId="0" fontId="4" fillId="0" borderId="0" xfId="0" applyFont="1" applyBorder="1" applyAlignment="1"/>
    <xf numFmtId="0" fontId="5" fillId="0" borderId="0" xfId="0" applyFont="1" applyFill="1" applyBorder="1" applyAlignment="1">
      <alignment horizontal="center" wrapText="1"/>
    </xf>
    <xf numFmtId="41" fontId="5" fillId="0" borderId="0" xfId="0" applyNumberFormat="1" applyFont="1" applyFill="1" applyBorder="1" applyAlignment="1">
      <alignment horizontal="center" wrapText="1"/>
    </xf>
    <xf numFmtId="0" fontId="4" fillId="0" borderId="0" xfId="5" applyFont="1" applyFill="1" applyBorder="1" applyAlignment="1"/>
    <xf numFmtId="0" fontId="4" fillId="0" borderId="0" xfId="2" applyFont="1" applyFill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3" fontId="4" fillId="0" borderId="0" xfId="0" applyNumberFormat="1" applyFont="1" applyAlignment="1"/>
    <xf numFmtId="0" fontId="13" fillId="0" borderId="0" xfId="0" applyFont="1"/>
    <xf numFmtId="0" fontId="5" fillId="0" borderId="1" xfId="0" applyFont="1" applyFill="1" applyBorder="1" applyAlignment="1">
      <alignment horizontal="center" wrapText="1"/>
    </xf>
    <xf numFmtId="41" fontId="5" fillId="0" borderId="1" xfId="0" applyNumberFormat="1" applyFont="1" applyFill="1" applyBorder="1" applyAlignment="1">
      <alignment horizontal="center" wrapText="1"/>
    </xf>
    <xf numFmtId="165" fontId="13" fillId="0" borderId="0" xfId="0" applyNumberFormat="1" applyFont="1"/>
    <xf numFmtId="43" fontId="13" fillId="0" borderId="0" xfId="1" applyFont="1"/>
    <xf numFmtId="165" fontId="13" fillId="0" borderId="0" xfId="1" applyNumberFormat="1" applyFont="1"/>
    <xf numFmtId="3" fontId="5" fillId="0" borderId="0" xfId="0" applyNumberFormat="1" applyFont="1" applyFill="1" applyBorder="1" applyAlignment="1">
      <alignment horizontal="center" wrapText="1"/>
    </xf>
    <xf numFmtId="3" fontId="5" fillId="0" borderId="0" xfId="0" quotePrefix="1" applyNumberFormat="1" applyFont="1" applyFill="1" applyBorder="1" applyAlignment="1">
      <alignment horizontal="center" wrapText="1"/>
    </xf>
    <xf numFmtId="0" fontId="4" fillId="0" borderId="0" xfId="7" applyFont="1" applyFill="1" applyBorder="1" applyAlignment="1"/>
    <xf numFmtId="165" fontId="13" fillId="0" borderId="0" xfId="1" applyNumberFormat="1" applyFont="1" applyBorder="1" applyAlignment="1"/>
    <xf numFmtId="0" fontId="7" fillId="0" borderId="0" xfId="3" applyFont="1" applyFill="1" applyBorder="1" applyAlignment="1">
      <alignment wrapText="1"/>
    </xf>
    <xf numFmtId="164" fontId="7" fillId="0" borderId="0" xfId="3" applyNumberFormat="1" applyFont="1" applyFill="1" applyBorder="1" applyAlignment="1">
      <alignment horizontal="right" wrapText="1"/>
    </xf>
    <xf numFmtId="165" fontId="4" fillId="0" borderId="0" xfId="1" applyNumberFormat="1" applyFont="1" applyFill="1" applyBorder="1" applyAlignment="1"/>
    <xf numFmtId="0" fontId="13" fillId="0" borderId="0" xfId="0" applyFont="1" applyFill="1" applyBorder="1" applyAlignment="1"/>
    <xf numFmtId="43" fontId="13" fillId="0" borderId="0" xfId="1" applyFont="1" applyFill="1" applyBorder="1" applyAlignment="1"/>
    <xf numFmtId="164" fontId="13" fillId="0" borderId="0" xfId="0" applyNumberFormat="1" applyFont="1" applyFill="1" applyBorder="1" applyAlignment="1"/>
    <xf numFmtId="7" fontId="13" fillId="0" borderId="0" xfId="0" applyNumberFormat="1" applyFont="1" applyFill="1" applyBorder="1" applyAlignment="1"/>
    <xf numFmtId="0" fontId="14" fillId="0" borderId="0" xfId="0" applyFont="1" applyBorder="1" applyAlignment="1"/>
    <xf numFmtId="41" fontId="4" fillId="0" borderId="0" xfId="4" applyNumberFormat="1" applyFont="1" applyFill="1" applyBorder="1" applyAlignment="1">
      <alignment horizontal="right"/>
    </xf>
    <xf numFmtId="41" fontId="4" fillId="0" borderId="1" xfId="4" applyNumberFormat="1" applyFont="1" applyFill="1" applyBorder="1" applyAlignment="1">
      <alignment horizontal="right"/>
    </xf>
    <xf numFmtId="41" fontId="13" fillId="0" borderId="0" xfId="1" applyNumberFormat="1" applyFont="1" applyBorder="1" applyAlignment="1"/>
    <xf numFmtId="41" fontId="13" fillId="0" borderId="0" xfId="0" applyNumberFormat="1" applyFont="1" applyBorder="1" applyAlignment="1"/>
    <xf numFmtId="41" fontId="4" fillId="0" borderId="0" xfId="5" applyNumberFormat="1" applyFont="1" applyFill="1" applyBorder="1" applyAlignment="1">
      <alignment horizontal="right"/>
    </xf>
    <xf numFmtId="41" fontId="4" fillId="0" borderId="0" xfId="5" applyNumberFormat="1" applyFont="1" applyBorder="1" applyAlignment="1"/>
    <xf numFmtId="41" fontId="4" fillId="0" borderId="1" xfId="5" applyNumberFormat="1" applyFont="1" applyFill="1" applyBorder="1" applyAlignment="1">
      <alignment horizontal="right"/>
    </xf>
    <xf numFmtId="41" fontId="4" fillId="0" borderId="1" xfId="5" applyNumberFormat="1" applyFont="1" applyBorder="1" applyAlignment="1"/>
    <xf numFmtId="41" fontId="13" fillId="0" borderId="1" xfId="0" applyNumberFormat="1" applyFont="1" applyBorder="1" applyAlignment="1"/>
    <xf numFmtId="41" fontId="4" fillId="0" borderId="0" xfId="6" applyNumberFormat="1" applyFont="1" applyFill="1" applyBorder="1" applyAlignment="1">
      <alignment horizontal="right"/>
    </xf>
    <xf numFmtId="41" fontId="4" fillId="0" borderId="0" xfId="6" applyNumberFormat="1" applyFont="1" applyBorder="1" applyAlignment="1"/>
    <xf numFmtId="41" fontId="4" fillId="0" borderId="0" xfId="1" applyNumberFormat="1" applyFont="1" applyFill="1" applyBorder="1" applyAlignment="1">
      <alignment horizontal="right"/>
    </xf>
    <xf numFmtId="41" fontId="4" fillId="0" borderId="1" xfId="6" applyNumberFormat="1" applyFont="1" applyFill="1" applyBorder="1" applyAlignment="1">
      <alignment horizontal="right"/>
    </xf>
    <xf numFmtId="41" fontId="4" fillId="0" borderId="1" xfId="6" applyNumberFormat="1" applyFont="1" applyBorder="1" applyAlignment="1"/>
    <xf numFmtId="41" fontId="4" fillId="0" borderId="1" xfId="1" applyNumberFormat="1" applyFont="1" applyBorder="1" applyAlignment="1"/>
    <xf numFmtId="41" fontId="13" fillId="0" borderId="1" xfId="1" applyNumberFormat="1" applyFont="1" applyBorder="1" applyAlignment="1"/>
    <xf numFmtId="0" fontId="13" fillId="0" borderId="0" xfId="0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8" fillId="0" borderId="0" xfId="0" applyFont="1" applyBorder="1" applyAlignment="1"/>
    <xf numFmtId="41" fontId="8" fillId="0" borderId="0" xfId="0" applyNumberFormat="1" applyFont="1" applyBorder="1" applyAlignment="1"/>
    <xf numFmtId="41" fontId="9" fillId="0" borderId="0" xfId="0" applyNumberFormat="1" applyFont="1" applyBorder="1" applyAlignment="1"/>
    <xf numFmtId="0" fontId="15" fillId="0" borderId="0" xfId="0" applyFont="1"/>
    <xf numFmtId="3" fontId="8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/>
    <xf numFmtId="3" fontId="9" fillId="0" borderId="0" xfId="0" applyNumberFormat="1" applyFont="1" applyFill="1" applyBorder="1"/>
    <xf numFmtId="0" fontId="15" fillId="0" borderId="0" xfId="0" applyFont="1" applyFill="1" applyBorder="1"/>
    <xf numFmtId="0" fontId="15" fillId="0" borderId="0" xfId="0" applyFont="1" applyBorder="1"/>
    <xf numFmtId="0" fontId="10" fillId="0" borderId="0" xfId="0" applyFont="1" applyBorder="1"/>
    <xf numFmtId="3" fontId="10" fillId="0" borderId="0" xfId="0" applyNumberFormat="1" applyFont="1" applyFill="1" applyBorder="1" applyAlignment="1" applyProtection="1"/>
    <xf numFmtId="3" fontId="10" fillId="0" borderId="0" xfId="0" applyNumberFormat="1" applyFont="1" applyBorder="1"/>
    <xf numFmtId="3" fontId="10" fillId="0" borderId="0" xfId="0" applyNumberFormat="1" applyFont="1" applyFill="1" applyBorder="1"/>
    <xf numFmtId="3" fontId="11" fillId="0" borderId="0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right"/>
    </xf>
    <xf numFmtId="1" fontId="10" fillId="0" borderId="0" xfId="0" applyNumberFormat="1" applyFont="1" applyBorder="1" applyAlignment="1">
      <alignment horizontal="right"/>
    </xf>
    <xf numFmtId="165" fontId="10" fillId="0" borderId="0" xfId="1" applyNumberFormat="1" applyFont="1" applyBorder="1" applyAlignment="1">
      <alignment horizontal="right"/>
    </xf>
    <xf numFmtId="43" fontId="10" fillId="0" borderId="0" xfId="1" applyFont="1" applyBorder="1"/>
  </cellXfs>
  <cellStyles count="8">
    <cellStyle name="Comma" xfId="1" builtinId="3"/>
    <cellStyle name="Normal" xfId="0" builtinId="0"/>
    <cellStyle name="Normal_Expenditures 2008-09" xfId="2"/>
    <cellStyle name="Normal_Receipts" xfId="3"/>
    <cellStyle name="Normal_Sheet1" xfId="4"/>
    <cellStyle name="Normal_Sheet2" xfId="5"/>
    <cellStyle name="Normal_Sheet3" xfId="6"/>
    <cellStyle name="Normal_Sheet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6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9.109375" defaultRowHeight="10.199999999999999" x14ac:dyDescent="0.2"/>
  <cols>
    <col min="1" max="1" width="4.5546875" style="12" customWidth="1"/>
    <col min="2" max="2" width="26.5546875" style="12" customWidth="1"/>
    <col min="3" max="3" width="12.88671875" style="12" customWidth="1"/>
    <col min="4" max="4" width="13.44140625" style="12" customWidth="1"/>
    <col min="5" max="5" width="15.33203125" style="12" customWidth="1"/>
    <col min="6" max="6" width="13.109375" style="12" customWidth="1"/>
    <col min="7" max="7" width="12.5546875" style="12" customWidth="1"/>
    <col min="8" max="8" width="13.6640625" style="12" customWidth="1"/>
    <col min="9" max="9" width="10.88671875" style="12" customWidth="1"/>
    <col min="10" max="11" width="13.33203125" style="12" customWidth="1"/>
    <col min="12" max="12" width="7.6640625" style="10" bestFit="1" customWidth="1"/>
    <col min="13" max="13" width="9.44140625" style="12" customWidth="1"/>
    <col min="14" max="14" width="9" style="12" customWidth="1"/>
    <col min="15" max="15" width="9.88671875" style="12" customWidth="1"/>
    <col min="16" max="16" width="9.44140625" style="12" customWidth="1"/>
    <col min="17" max="17" width="8.88671875" style="13" customWidth="1"/>
    <col min="18" max="16384" width="9.109375" style="12"/>
  </cols>
  <sheetData>
    <row r="1" spans="1:17" s="69" customFormat="1" ht="15.6" x14ac:dyDescent="0.3">
      <c r="A1" s="70"/>
      <c r="B1" s="71"/>
      <c r="C1" s="71"/>
      <c r="D1" s="72"/>
      <c r="E1" s="71"/>
      <c r="F1" s="72"/>
      <c r="G1" s="72"/>
      <c r="H1" s="73" t="s">
        <v>348</v>
      </c>
      <c r="I1" s="74"/>
      <c r="J1" s="75"/>
      <c r="K1" s="74"/>
      <c r="L1" s="76"/>
      <c r="M1" s="74"/>
      <c r="N1" s="71"/>
      <c r="O1" s="71"/>
      <c r="P1" s="71"/>
      <c r="Q1" s="77"/>
    </row>
    <row r="2" spans="1:17" s="3" customFormat="1" ht="51" x14ac:dyDescent="0.2">
      <c r="A2" s="4" t="s">
        <v>349</v>
      </c>
      <c r="B2" s="4" t="s">
        <v>350</v>
      </c>
      <c r="C2" s="4" t="s">
        <v>351</v>
      </c>
      <c r="D2" s="4" t="s">
        <v>352</v>
      </c>
      <c r="E2" s="4" t="s">
        <v>353</v>
      </c>
      <c r="F2" s="4" t="s">
        <v>354</v>
      </c>
      <c r="G2" s="4" t="s">
        <v>355</v>
      </c>
      <c r="H2" s="4" t="s">
        <v>356</v>
      </c>
      <c r="I2" s="4" t="s">
        <v>357</v>
      </c>
      <c r="J2" s="4" t="s">
        <v>358</v>
      </c>
      <c r="K2" s="4" t="s">
        <v>359</v>
      </c>
      <c r="L2" s="5" t="s">
        <v>360</v>
      </c>
      <c r="M2" s="6" t="s">
        <v>361</v>
      </c>
      <c r="N2" s="6" t="s">
        <v>362</v>
      </c>
      <c r="O2" s="6" t="s">
        <v>363</v>
      </c>
      <c r="P2" s="6" t="s">
        <v>364</v>
      </c>
      <c r="Q2" s="14" t="s">
        <v>365</v>
      </c>
    </row>
    <row r="3" spans="1:17" x14ac:dyDescent="0.2">
      <c r="A3" s="11" t="s">
        <v>0</v>
      </c>
      <c r="B3" s="11" t="s">
        <v>1</v>
      </c>
      <c r="C3" s="42">
        <v>3593213.03</v>
      </c>
      <c r="D3" s="42">
        <v>675883.91</v>
      </c>
      <c r="E3" s="42">
        <v>4269096.9400000004</v>
      </c>
      <c r="F3" s="42">
        <v>11610076</v>
      </c>
      <c r="G3" s="42">
        <v>2097934.4</v>
      </c>
      <c r="H3" s="42">
        <v>13708010.4</v>
      </c>
      <c r="I3" s="42">
        <v>3451816.98</v>
      </c>
      <c r="J3" s="42">
        <v>18789.54</v>
      </c>
      <c r="K3" s="42">
        <v>21447713.859999999</v>
      </c>
      <c r="L3" s="7">
        <v>2356.37</v>
      </c>
      <c r="M3" s="44">
        <f>E3/L3</f>
        <v>1811.726061696593</v>
      </c>
      <c r="N3" s="44">
        <f>H3/L3</f>
        <v>5817.4269745413503</v>
      </c>
      <c r="O3" s="44">
        <f>I3/L3</f>
        <v>1464.8875091772516</v>
      </c>
      <c r="P3" s="45">
        <f>M3+N3+O3</f>
        <v>9094.0405454151951</v>
      </c>
      <c r="Q3" s="44">
        <f>K3/L3</f>
        <v>9102.0144798991678</v>
      </c>
    </row>
    <row r="4" spans="1:17" x14ac:dyDescent="0.2">
      <c r="A4" s="11" t="s">
        <v>2</v>
      </c>
      <c r="B4" s="11" t="s">
        <v>3</v>
      </c>
      <c r="C4" s="42">
        <v>4045263.83</v>
      </c>
      <c r="D4" s="42">
        <v>1161018.6100000001</v>
      </c>
      <c r="E4" s="42">
        <v>5206282.4400000004</v>
      </c>
      <c r="F4" s="42">
        <v>12907679</v>
      </c>
      <c r="G4" s="42">
        <v>2513630.96</v>
      </c>
      <c r="H4" s="42">
        <v>15421309.960000001</v>
      </c>
      <c r="I4" s="42">
        <v>3121487.96</v>
      </c>
      <c r="J4" s="42">
        <v>37522</v>
      </c>
      <c r="K4" s="42">
        <v>23786602.359999999</v>
      </c>
      <c r="L4" s="7">
        <v>2733.1</v>
      </c>
      <c r="M4" s="44">
        <f t="shared" ref="M4:M67" si="0">E4/L4</f>
        <v>1904.9000914712233</v>
      </c>
      <c r="N4" s="44">
        <f t="shared" ref="N4:N67" si="1">H4/L4</f>
        <v>5642.4243386630569</v>
      </c>
      <c r="O4" s="44">
        <f t="shared" ref="O4:O67" si="2">I4/L4</f>
        <v>1142.1052870366982</v>
      </c>
      <c r="P4" s="45">
        <f t="shared" ref="P4:P67" si="3">M4+N4+O4</f>
        <v>8689.4297171709786</v>
      </c>
      <c r="Q4" s="44">
        <f t="shared" ref="Q4:Q67" si="4">K4/L4</f>
        <v>8703.1584501115958</v>
      </c>
    </row>
    <row r="5" spans="1:17" x14ac:dyDescent="0.2">
      <c r="A5" s="11" t="s">
        <v>4</v>
      </c>
      <c r="B5" s="11" t="s">
        <v>5</v>
      </c>
      <c r="C5" s="42">
        <v>4518762.53</v>
      </c>
      <c r="D5" s="42">
        <v>451054.96</v>
      </c>
      <c r="E5" s="42">
        <v>4969817.49</v>
      </c>
      <c r="F5" s="42">
        <v>676047</v>
      </c>
      <c r="G5" s="42">
        <v>154138.04999999999</v>
      </c>
      <c r="H5" s="42">
        <v>830185.05</v>
      </c>
      <c r="I5" s="42">
        <v>102044.1</v>
      </c>
      <c r="J5" s="42">
        <v>14071.52</v>
      </c>
      <c r="K5" s="42">
        <v>5916118.1600000001</v>
      </c>
      <c r="L5" s="7">
        <v>366.04</v>
      </c>
      <c r="M5" s="44">
        <f t="shared" si="0"/>
        <v>13577.252458747678</v>
      </c>
      <c r="N5" s="44">
        <f t="shared" si="1"/>
        <v>2268.017293192001</v>
      </c>
      <c r="O5" s="44">
        <f t="shared" si="2"/>
        <v>278.77854879248167</v>
      </c>
      <c r="P5" s="45">
        <f t="shared" si="3"/>
        <v>16124.04830073216</v>
      </c>
      <c r="Q5" s="44">
        <f t="shared" si="4"/>
        <v>16162.490875314174</v>
      </c>
    </row>
    <row r="6" spans="1:17" x14ac:dyDescent="0.2">
      <c r="A6" s="11" t="s">
        <v>6</v>
      </c>
      <c r="B6" s="11" t="s">
        <v>7</v>
      </c>
      <c r="C6" s="42">
        <v>8884029.9000000004</v>
      </c>
      <c r="D6" s="42">
        <v>1363165.72</v>
      </c>
      <c r="E6" s="42">
        <v>10247195.619999999</v>
      </c>
      <c r="F6" s="42">
        <v>13513547</v>
      </c>
      <c r="G6" s="42">
        <v>3625342.95</v>
      </c>
      <c r="H6" s="42">
        <v>17138889.949999999</v>
      </c>
      <c r="I6" s="42">
        <v>2533689.29</v>
      </c>
      <c r="J6" s="42">
        <v>150609</v>
      </c>
      <c r="K6" s="42">
        <v>30070383.859999999</v>
      </c>
      <c r="L6" s="7">
        <v>3491.86</v>
      </c>
      <c r="M6" s="44">
        <f t="shared" si="0"/>
        <v>2934.5952071388883</v>
      </c>
      <c r="N6" s="44">
        <f t="shared" si="1"/>
        <v>4908.2408658995491</v>
      </c>
      <c r="O6" s="44">
        <f t="shared" si="2"/>
        <v>725.59876111871608</v>
      </c>
      <c r="P6" s="45">
        <f t="shared" si="3"/>
        <v>8568.4348341571531</v>
      </c>
      <c r="Q6" s="44">
        <f t="shared" si="4"/>
        <v>8611.5662884537178</v>
      </c>
    </row>
    <row r="7" spans="1:17" x14ac:dyDescent="0.2">
      <c r="A7" s="11" t="s">
        <v>8</v>
      </c>
      <c r="B7" s="11" t="s">
        <v>9</v>
      </c>
      <c r="C7" s="42">
        <v>5619983.3600000003</v>
      </c>
      <c r="D7" s="42">
        <v>904797.48</v>
      </c>
      <c r="E7" s="42">
        <v>6524780.8399999999</v>
      </c>
      <c r="F7" s="42">
        <v>11766007</v>
      </c>
      <c r="G7" s="42">
        <v>1687205.17</v>
      </c>
      <c r="H7" s="42">
        <v>13453212.17</v>
      </c>
      <c r="I7" s="42">
        <v>4468115.47</v>
      </c>
      <c r="J7" s="42">
        <v>256252.43</v>
      </c>
      <c r="K7" s="42">
        <v>24702360.91</v>
      </c>
      <c r="L7" s="7">
        <v>2800.09</v>
      </c>
      <c r="M7" s="44">
        <f t="shared" si="0"/>
        <v>2330.2039720151852</v>
      </c>
      <c r="N7" s="44">
        <f t="shared" si="1"/>
        <v>4804.5641997221519</v>
      </c>
      <c r="O7" s="44">
        <f t="shared" si="2"/>
        <v>1595.7042345067478</v>
      </c>
      <c r="P7" s="45">
        <f t="shared" si="3"/>
        <v>8730.4724062440855</v>
      </c>
      <c r="Q7" s="44">
        <f t="shared" si="4"/>
        <v>8821.9881896653314</v>
      </c>
    </row>
    <row r="8" spans="1:17" x14ac:dyDescent="0.2">
      <c r="A8" s="11" t="s">
        <v>10</v>
      </c>
      <c r="B8" s="11" t="s">
        <v>11</v>
      </c>
      <c r="C8" s="42">
        <v>438796.81</v>
      </c>
      <c r="D8" s="42">
        <v>169907.95</v>
      </c>
      <c r="E8" s="42">
        <v>608704.76</v>
      </c>
      <c r="F8" s="42">
        <v>1236581</v>
      </c>
      <c r="G8" s="42">
        <v>349386.63</v>
      </c>
      <c r="H8" s="42">
        <v>1585967.63</v>
      </c>
      <c r="I8" s="42">
        <v>495230.21</v>
      </c>
      <c r="J8" s="42">
        <v>8255</v>
      </c>
      <c r="K8" s="42">
        <v>2698157.6</v>
      </c>
      <c r="L8" s="7">
        <v>255.83</v>
      </c>
      <c r="M8" s="44">
        <f t="shared" si="0"/>
        <v>2379.3329945667042</v>
      </c>
      <c r="N8" s="44">
        <f t="shared" si="1"/>
        <v>6199.3027791893046</v>
      </c>
      <c r="O8" s="44">
        <f t="shared" si="2"/>
        <v>1935.7784857131689</v>
      </c>
      <c r="P8" s="45">
        <f t="shared" si="3"/>
        <v>10514.414259469177</v>
      </c>
      <c r="Q8" s="44">
        <f t="shared" si="4"/>
        <v>10546.681780870109</v>
      </c>
    </row>
    <row r="9" spans="1:17" x14ac:dyDescent="0.2">
      <c r="A9" s="11" t="s">
        <v>12</v>
      </c>
      <c r="B9" s="11" t="s">
        <v>13</v>
      </c>
      <c r="C9" s="42">
        <v>2860952.48</v>
      </c>
      <c r="D9" s="42">
        <v>754003.53</v>
      </c>
      <c r="E9" s="42">
        <v>3614956.01</v>
      </c>
      <c r="F9" s="42">
        <v>5533355</v>
      </c>
      <c r="G9" s="42">
        <v>1809556.24</v>
      </c>
      <c r="H9" s="42">
        <v>7342911.2400000002</v>
      </c>
      <c r="I9" s="42">
        <v>1410080.47</v>
      </c>
      <c r="J9" s="42">
        <v>18368.310000000001</v>
      </c>
      <c r="K9" s="42">
        <v>12386316.029999999</v>
      </c>
      <c r="L9" s="7">
        <v>1256.6500000000001</v>
      </c>
      <c r="M9" s="44">
        <f t="shared" si="0"/>
        <v>2876.6609716309231</v>
      </c>
      <c r="N9" s="44">
        <f t="shared" si="1"/>
        <v>5843.2429395615327</v>
      </c>
      <c r="O9" s="44">
        <f t="shared" si="2"/>
        <v>1122.0948314964389</v>
      </c>
      <c r="P9" s="45">
        <f t="shared" si="3"/>
        <v>9841.9987426888947</v>
      </c>
      <c r="Q9" s="44">
        <f t="shared" si="4"/>
        <v>9856.6156288544935</v>
      </c>
    </row>
    <row r="10" spans="1:17" x14ac:dyDescent="0.2">
      <c r="A10" s="11" t="s">
        <v>14</v>
      </c>
      <c r="B10" s="11" t="s">
        <v>15</v>
      </c>
      <c r="C10" s="42">
        <v>659426.48</v>
      </c>
      <c r="D10" s="42">
        <v>165911.71</v>
      </c>
      <c r="E10" s="42">
        <v>825338.19</v>
      </c>
      <c r="F10" s="42">
        <v>2727314</v>
      </c>
      <c r="G10" s="42">
        <v>460307.28</v>
      </c>
      <c r="H10" s="42">
        <v>3187621.28</v>
      </c>
      <c r="I10" s="42">
        <v>741457.67</v>
      </c>
      <c r="J10" s="42">
        <v>21299.43</v>
      </c>
      <c r="K10" s="42">
        <v>4775716.57</v>
      </c>
      <c r="L10" s="7">
        <v>562.54</v>
      </c>
      <c r="M10" s="44">
        <f t="shared" si="0"/>
        <v>1467.1635617022789</v>
      </c>
      <c r="N10" s="44">
        <f t="shared" si="1"/>
        <v>5666.4793259146018</v>
      </c>
      <c r="O10" s="44">
        <f t="shared" si="2"/>
        <v>1318.0532406584423</v>
      </c>
      <c r="P10" s="45">
        <f t="shared" si="3"/>
        <v>8451.6961282753236</v>
      </c>
      <c r="Q10" s="44">
        <f t="shared" si="4"/>
        <v>8489.5590891314405</v>
      </c>
    </row>
    <row r="11" spans="1:17" x14ac:dyDescent="0.2">
      <c r="A11" s="11" t="s">
        <v>16</v>
      </c>
      <c r="B11" s="11" t="s">
        <v>17</v>
      </c>
      <c r="C11" s="42">
        <v>6793610.8300000001</v>
      </c>
      <c r="D11" s="42">
        <v>659154.09</v>
      </c>
      <c r="E11" s="42">
        <v>7452764.9199999999</v>
      </c>
      <c r="F11" s="42">
        <v>7926419</v>
      </c>
      <c r="G11" s="42">
        <v>1627458.21</v>
      </c>
      <c r="H11" s="42">
        <v>9553877.2100000009</v>
      </c>
      <c r="I11" s="42">
        <v>2123500.65</v>
      </c>
      <c r="J11" s="42">
        <v>83701.789999999994</v>
      </c>
      <c r="K11" s="42">
        <v>19213844.57</v>
      </c>
      <c r="L11" s="7">
        <v>2037.62</v>
      </c>
      <c r="M11" s="44">
        <f t="shared" si="0"/>
        <v>3657.5833177923264</v>
      </c>
      <c r="N11" s="44">
        <f t="shared" si="1"/>
        <v>4688.7433427233736</v>
      </c>
      <c r="O11" s="44">
        <f t="shared" si="2"/>
        <v>1042.1475299614256</v>
      </c>
      <c r="P11" s="45">
        <f t="shared" si="3"/>
        <v>9388.4741904771254</v>
      </c>
      <c r="Q11" s="44">
        <f t="shared" si="4"/>
        <v>9429.5524042755769</v>
      </c>
    </row>
    <row r="12" spans="1:17" x14ac:dyDescent="0.2">
      <c r="A12" s="11" t="s">
        <v>18</v>
      </c>
      <c r="B12" s="11" t="s">
        <v>19</v>
      </c>
      <c r="C12" s="42">
        <v>9516576.6099999994</v>
      </c>
      <c r="D12" s="42">
        <v>1865220.22</v>
      </c>
      <c r="E12" s="42">
        <v>11381796.83</v>
      </c>
      <c r="F12" s="42">
        <v>17882099</v>
      </c>
      <c r="G12" s="42">
        <v>4524853.5199999996</v>
      </c>
      <c r="H12" s="42">
        <v>22406952.52</v>
      </c>
      <c r="I12" s="42">
        <v>4925898.51</v>
      </c>
      <c r="J12" s="42">
        <v>250563.68</v>
      </c>
      <c r="K12" s="42">
        <v>38965211.539999999</v>
      </c>
      <c r="L12" s="7">
        <v>4079.36</v>
      </c>
      <c r="M12" s="44">
        <f t="shared" si="0"/>
        <v>2790.0937475486348</v>
      </c>
      <c r="N12" s="44">
        <f t="shared" si="1"/>
        <v>5492.7617371352362</v>
      </c>
      <c r="O12" s="44">
        <f t="shared" si="2"/>
        <v>1207.5174806832442</v>
      </c>
      <c r="P12" s="45">
        <f t="shared" si="3"/>
        <v>9490.3729653671144</v>
      </c>
      <c r="Q12" s="44">
        <f t="shared" si="4"/>
        <v>9551.7952669046117</v>
      </c>
    </row>
    <row r="13" spans="1:17" x14ac:dyDescent="0.2">
      <c r="A13" s="11" t="s">
        <v>20</v>
      </c>
      <c r="B13" s="11" t="s">
        <v>21</v>
      </c>
      <c r="C13" s="42">
        <v>1932726.96</v>
      </c>
      <c r="D13" s="42">
        <v>667694.68999999994</v>
      </c>
      <c r="E13" s="42">
        <v>2600421.65</v>
      </c>
      <c r="F13" s="42">
        <v>8868876</v>
      </c>
      <c r="G13" s="42">
        <v>1554419.52</v>
      </c>
      <c r="H13" s="42">
        <v>10423295.52</v>
      </c>
      <c r="I13" s="42">
        <v>2608844.64</v>
      </c>
      <c r="J13" s="42">
        <v>48565.27</v>
      </c>
      <c r="K13" s="42">
        <v>15681127.08</v>
      </c>
      <c r="L13" s="7">
        <v>1793.6</v>
      </c>
      <c r="M13" s="44">
        <f t="shared" si="0"/>
        <v>1449.8336585637824</v>
      </c>
      <c r="N13" s="44">
        <f t="shared" si="1"/>
        <v>5811.3824264049954</v>
      </c>
      <c r="O13" s="44">
        <f t="shared" si="2"/>
        <v>1454.5297948260484</v>
      </c>
      <c r="P13" s="45">
        <f t="shared" si="3"/>
        <v>8715.7458797948257</v>
      </c>
      <c r="Q13" s="44">
        <f t="shared" si="4"/>
        <v>8742.8228590544168</v>
      </c>
    </row>
    <row r="14" spans="1:17" x14ac:dyDescent="0.2">
      <c r="A14" s="11" t="s">
        <v>22</v>
      </c>
      <c r="B14" s="11" t="s">
        <v>23</v>
      </c>
      <c r="C14" s="42">
        <v>4233108.5199999996</v>
      </c>
      <c r="D14" s="42">
        <v>691147.08</v>
      </c>
      <c r="E14" s="42">
        <v>4924255.5999999996</v>
      </c>
      <c r="F14" s="42">
        <v>2686708</v>
      </c>
      <c r="G14" s="42">
        <v>446550.22</v>
      </c>
      <c r="H14" s="42">
        <v>3133258.22</v>
      </c>
      <c r="I14" s="42">
        <v>437089.76</v>
      </c>
      <c r="J14" s="42">
        <v>2654988.4700000002</v>
      </c>
      <c r="K14" s="42">
        <v>11149592.050000001</v>
      </c>
      <c r="L14" s="7">
        <v>973.49</v>
      </c>
      <c r="M14" s="44">
        <f t="shared" si="0"/>
        <v>5058.3525254496708</v>
      </c>
      <c r="N14" s="44">
        <f t="shared" si="1"/>
        <v>3218.5828513903584</v>
      </c>
      <c r="O14" s="44">
        <f t="shared" si="2"/>
        <v>448.9925525685934</v>
      </c>
      <c r="P14" s="45">
        <f t="shared" si="3"/>
        <v>8725.9279294086227</v>
      </c>
      <c r="Q14" s="44">
        <f t="shared" si="4"/>
        <v>11453.216828113284</v>
      </c>
    </row>
    <row r="15" spans="1:17" x14ac:dyDescent="0.2">
      <c r="A15" s="11" t="s">
        <v>24</v>
      </c>
      <c r="B15" s="11" t="s">
        <v>25</v>
      </c>
      <c r="C15" s="42">
        <v>2847655.41</v>
      </c>
      <c r="D15" s="42">
        <v>872131.76</v>
      </c>
      <c r="E15" s="42">
        <v>3719787.17</v>
      </c>
      <c r="F15" s="42">
        <v>14894224</v>
      </c>
      <c r="G15" s="42">
        <v>3002153.87</v>
      </c>
      <c r="H15" s="42">
        <v>17896377.870000001</v>
      </c>
      <c r="I15" s="42">
        <v>5051342.96</v>
      </c>
      <c r="J15" s="42">
        <v>3900.01</v>
      </c>
      <c r="K15" s="42">
        <v>26671408.010000002</v>
      </c>
      <c r="L15" s="7">
        <v>2724.98</v>
      </c>
      <c r="M15" s="44">
        <f t="shared" si="0"/>
        <v>1365.0695307855469</v>
      </c>
      <c r="N15" s="44">
        <f t="shared" si="1"/>
        <v>6567.5263194592253</v>
      </c>
      <c r="O15" s="44">
        <f t="shared" si="2"/>
        <v>1853.7174437977526</v>
      </c>
      <c r="P15" s="45">
        <f t="shared" si="3"/>
        <v>9786.3132940425239</v>
      </c>
      <c r="Q15" s="44">
        <f t="shared" si="4"/>
        <v>9787.7445008770719</v>
      </c>
    </row>
    <row r="16" spans="1:17" x14ac:dyDescent="0.2">
      <c r="A16" s="11" t="s">
        <v>26</v>
      </c>
      <c r="B16" s="11" t="s">
        <v>27</v>
      </c>
      <c r="C16" s="42">
        <v>2222595.92</v>
      </c>
      <c r="D16" s="42">
        <v>202434.04</v>
      </c>
      <c r="E16" s="42">
        <v>2425029.96</v>
      </c>
      <c r="F16" s="42">
        <v>2858492</v>
      </c>
      <c r="G16" s="42">
        <v>550767.71</v>
      </c>
      <c r="H16" s="42">
        <v>3409259.71</v>
      </c>
      <c r="I16" s="42">
        <v>834715.23</v>
      </c>
      <c r="J16" s="42">
        <v>31952.23</v>
      </c>
      <c r="K16" s="42">
        <v>6700957.1299999999</v>
      </c>
      <c r="L16" s="7">
        <v>716.23</v>
      </c>
      <c r="M16" s="44">
        <f t="shared" si="0"/>
        <v>3385.8257263728133</v>
      </c>
      <c r="N16" s="44">
        <f t="shared" si="1"/>
        <v>4760.006855339765</v>
      </c>
      <c r="O16" s="44">
        <f t="shared" si="2"/>
        <v>1165.429024196138</v>
      </c>
      <c r="P16" s="45">
        <f t="shared" si="3"/>
        <v>9311.2616059087159</v>
      </c>
      <c r="Q16" s="44">
        <f t="shared" si="4"/>
        <v>9355.8732948913057</v>
      </c>
    </row>
    <row r="17" spans="1:17" x14ac:dyDescent="0.2">
      <c r="A17" s="11" t="s">
        <v>28</v>
      </c>
      <c r="B17" s="11" t="s">
        <v>29</v>
      </c>
      <c r="C17" s="42">
        <v>1888883.18</v>
      </c>
      <c r="D17" s="42">
        <v>403635.27</v>
      </c>
      <c r="E17" s="42">
        <v>2292518.4500000002</v>
      </c>
      <c r="F17" s="42">
        <v>4657060</v>
      </c>
      <c r="G17" s="42">
        <v>1060035.75</v>
      </c>
      <c r="H17" s="42">
        <v>5717095.75</v>
      </c>
      <c r="I17" s="42">
        <v>1465805.02</v>
      </c>
      <c r="J17" s="42">
        <v>12255</v>
      </c>
      <c r="K17" s="42">
        <v>9487674.2200000007</v>
      </c>
      <c r="L17" s="7">
        <v>955.92</v>
      </c>
      <c r="M17" s="44">
        <f t="shared" si="0"/>
        <v>2398.2325403799482</v>
      </c>
      <c r="N17" s="44">
        <f t="shared" si="1"/>
        <v>5980.726159092811</v>
      </c>
      <c r="O17" s="44">
        <f t="shared" si="2"/>
        <v>1533.3971671269562</v>
      </c>
      <c r="P17" s="45">
        <f t="shared" si="3"/>
        <v>9912.3558665997152</v>
      </c>
      <c r="Q17" s="44">
        <f t="shared" si="4"/>
        <v>9925.1759770692115</v>
      </c>
    </row>
    <row r="18" spans="1:17" x14ac:dyDescent="0.2">
      <c r="A18" s="11" t="s">
        <v>30</v>
      </c>
      <c r="B18" s="11" t="s">
        <v>31</v>
      </c>
      <c r="C18" s="42">
        <v>78228662.540000007</v>
      </c>
      <c r="D18" s="42">
        <v>8489360.5999999996</v>
      </c>
      <c r="E18" s="42">
        <v>86718023.140000001</v>
      </c>
      <c r="F18" s="42">
        <v>41982917</v>
      </c>
      <c r="G18" s="42">
        <v>6313632.3700000001</v>
      </c>
      <c r="H18" s="42">
        <v>48296549.369999997</v>
      </c>
      <c r="I18" s="42">
        <v>8786706.3599999994</v>
      </c>
      <c r="J18" s="42">
        <v>877688.01</v>
      </c>
      <c r="K18" s="42">
        <v>144678966.88</v>
      </c>
      <c r="L18" s="7">
        <v>16358.72</v>
      </c>
      <c r="M18" s="44">
        <f t="shared" si="0"/>
        <v>5301.027411680132</v>
      </c>
      <c r="N18" s="44">
        <f t="shared" si="1"/>
        <v>2952.3428098286417</v>
      </c>
      <c r="O18" s="44">
        <f t="shared" si="2"/>
        <v>537.12676541929932</v>
      </c>
      <c r="P18" s="45">
        <f t="shared" si="3"/>
        <v>8790.496986928074</v>
      </c>
      <c r="Q18" s="44">
        <f t="shared" si="4"/>
        <v>8844.1495960564152</v>
      </c>
    </row>
    <row r="19" spans="1:17" x14ac:dyDescent="0.2">
      <c r="A19" s="11" t="s">
        <v>32</v>
      </c>
      <c r="B19" s="11" t="s">
        <v>33</v>
      </c>
      <c r="C19" s="42">
        <v>5836902.0899999999</v>
      </c>
      <c r="D19" s="42">
        <v>1040622.9</v>
      </c>
      <c r="E19" s="42">
        <v>6877524.9900000002</v>
      </c>
      <c r="F19" s="42">
        <v>9583775</v>
      </c>
      <c r="G19" s="42">
        <v>2127845.0499999998</v>
      </c>
      <c r="H19" s="42">
        <v>11711620.050000001</v>
      </c>
      <c r="I19" s="42">
        <v>3881076.77</v>
      </c>
      <c r="J19" s="42">
        <v>37037</v>
      </c>
      <c r="K19" s="42">
        <v>22507258.809999999</v>
      </c>
      <c r="L19" s="7">
        <v>2399.65</v>
      </c>
      <c r="M19" s="44">
        <f t="shared" si="0"/>
        <v>2866.0533786177152</v>
      </c>
      <c r="N19" s="44">
        <f t="shared" si="1"/>
        <v>4880.5534348759193</v>
      </c>
      <c r="O19" s="44">
        <f t="shared" si="2"/>
        <v>1617.3511845477465</v>
      </c>
      <c r="P19" s="45">
        <f t="shared" si="3"/>
        <v>9363.9579980413801</v>
      </c>
      <c r="Q19" s="44">
        <f t="shared" si="4"/>
        <v>9379.3923322151131</v>
      </c>
    </row>
    <row r="20" spans="1:17" x14ac:dyDescent="0.2">
      <c r="A20" s="11" t="s">
        <v>34</v>
      </c>
      <c r="B20" s="11" t="s">
        <v>35</v>
      </c>
      <c r="C20" s="42">
        <v>10929918.57</v>
      </c>
      <c r="D20" s="42">
        <v>1573504.58</v>
      </c>
      <c r="E20" s="42">
        <v>12503423.15</v>
      </c>
      <c r="F20" s="42">
        <v>13914695</v>
      </c>
      <c r="G20" s="42">
        <v>3665528.66</v>
      </c>
      <c r="H20" s="42">
        <v>17580223.66</v>
      </c>
      <c r="I20" s="42">
        <v>4415291.45</v>
      </c>
      <c r="J20" s="42">
        <v>1640788.42</v>
      </c>
      <c r="K20" s="42">
        <v>36139726.68</v>
      </c>
      <c r="L20" s="7">
        <v>3332.91</v>
      </c>
      <c r="M20" s="44">
        <f t="shared" si="0"/>
        <v>3751.5033859300133</v>
      </c>
      <c r="N20" s="44">
        <f t="shared" si="1"/>
        <v>5274.736989597679</v>
      </c>
      <c r="O20" s="44">
        <f t="shared" si="2"/>
        <v>1324.7556789712294</v>
      </c>
      <c r="P20" s="45">
        <f t="shared" si="3"/>
        <v>10350.996054498921</v>
      </c>
      <c r="Q20" s="44">
        <f t="shared" si="4"/>
        <v>10843.295102478016</v>
      </c>
    </row>
    <row r="21" spans="1:17" x14ac:dyDescent="0.2">
      <c r="A21" s="11" t="s">
        <v>36</v>
      </c>
      <c r="B21" s="11" t="s">
        <v>37</v>
      </c>
      <c r="C21" s="42">
        <v>7756059.4000000004</v>
      </c>
      <c r="D21" s="42">
        <v>1134822.5</v>
      </c>
      <c r="E21" s="42">
        <v>8890881.9000000004</v>
      </c>
      <c r="F21" s="42">
        <v>12872805</v>
      </c>
      <c r="G21" s="42">
        <v>2696448.23</v>
      </c>
      <c r="H21" s="42">
        <v>15569253.23</v>
      </c>
      <c r="I21" s="42">
        <v>4766052</v>
      </c>
      <c r="J21" s="42">
        <v>155140.47</v>
      </c>
      <c r="K21" s="42">
        <v>29381327.600000001</v>
      </c>
      <c r="L21" s="7">
        <v>2923.73</v>
      </c>
      <c r="M21" s="44">
        <f t="shared" si="0"/>
        <v>3040.9380825178796</v>
      </c>
      <c r="N21" s="44">
        <f t="shared" si="1"/>
        <v>5325.1337264384883</v>
      </c>
      <c r="O21" s="44">
        <f t="shared" si="2"/>
        <v>1630.1272689338618</v>
      </c>
      <c r="P21" s="45">
        <f t="shared" si="3"/>
        <v>9996.1990778902291</v>
      </c>
      <c r="Q21" s="44">
        <f t="shared" si="4"/>
        <v>10049.261593922833</v>
      </c>
    </row>
    <row r="22" spans="1:17" x14ac:dyDescent="0.2">
      <c r="A22" s="11" t="s">
        <v>38</v>
      </c>
      <c r="B22" s="11" t="s">
        <v>39</v>
      </c>
      <c r="C22" s="42">
        <v>5883133.4900000002</v>
      </c>
      <c r="D22" s="42">
        <v>952558.99</v>
      </c>
      <c r="E22" s="42">
        <v>6835692.4800000004</v>
      </c>
      <c r="F22" s="42">
        <v>10680191</v>
      </c>
      <c r="G22" s="42">
        <v>1921003.94</v>
      </c>
      <c r="H22" s="42">
        <v>12601194.939999999</v>
      </c>
      <c r="I22" s="42">
        <v>2266918.9500000002</v>
      </c>
      <c r="J22" s="42">
        <v>1132707.8600000001</v>
      </c>
      <c r="K22" s="42">
        <v>22836514.23</v>
      </c>
      <c r="L22" s="7">
        <v>2454.42</v>
      </c>
      <c r="M22" s="44">
        <f t="shared" si="0"/>
        <v>2785.054098320581</v>
      </c>
      <c r="N22" s="44">
        <f t="shared" si="1"/>
        <v>5134.0825694053992</v>
      </c>
      <c r="O22" s="44">
        <f t="shared" si="2"/>
        <v>923.606778790916</v>
      </c>
      <c r="P22" s="45">
        <f t="shared" si="3"/>
        <v>8842.7434465168953</v>
      </c>
      <c r="Q22" s="44">
        <f t="shared" si="4"/>
        <v>9304.2406067421216</v>
      </c>
    </row>
    <row r="23" spans="1:17" x14ac:dyDescent="0.2">
      <c r="A23" s="11" t="s">
        <v>40</v>
      </c>
      <c r="B23" s="11" t="s">
        <v>41</v>
      </c>
      <c r="C23" s="42">
        <v>1451492.03</v>
      </c>
      <c r="D23" s="42">
        <v>314072.75</v>
      </c>
      <c r="E23" s="42">
        <v>1765564.78</v>
      </c>
      <c r="F23" s="42">
        <v>5350113</v>
      </c>
      <c r="G23" s="42">
        <v>1131949.17</v>
      </c>
      <c r="H23" s="42">
        <v>6482062.1699999999</v>
      </c>
      <c r="I23" s="42">
        <v>1121450.73</v>
      </c>
      <c r="J23" s="42">
        <v>635368.22</v>
      </c>
      <c r="K23" s="42">
        <v>10004445.9</v>
      </c>
      <c r="L23" s="7">
        <v>1118.8499999999999</v>
      </c>
      <c r="M23" s="44">
        <f t="shared" si="0"/>
        <v>1578.0174107342361</v>
      </c>
      <c r="N23" s="44">
        <f t="shared" si="1"/>
        <v>5793.5041962729592</v>
      </c>
      <c r="O23" s="44">
        <f t="shared" si="2"/>
        <v>1002.3244670867409</v>
      </c>
      <c r="P23" s="45">
        <f t="shared" si="3"/>
        <v>8373.8460740939372</v>
      </c>
      <c r="Q23" s="44">
        <f t="shared" si="4"/>
        <v>8941.7222147740995</v>
      </c>
    </row>
    <row r="24" spans="1:17" x14ac:dyDescent="0.2">
      <c r="A24" s="11" t="s">
        <v>42</v>
      </c>
      <c r="B24" s="11" t="s">
        <v>43</v>
      </c>
      <c r="C24" s="42">
        <v>2428046.4500000002</v>
      </c>
      <c r="D24" s="42">
        <v>623410.63</v>
      </c>
      <c r="E24" s="42">
        <v>3051457.08</v>
      </c>
      <c r="F24" s="42">
        <v>11024790</v>
      </c>
      <c r="G24" s="42">
        <v>2978479.79</v>
      </c>
      <c r="H24" s="42">
        <v>14003269.789999999</v>
      </c>
      <c r="I24" s="42">
        <v>4322754.75</v>
      </c>
      <c r="J24" s="42">
        <v>59713.55</v>
      </c>
      <c r="K24" s="42">
        <v>21437195.170000002</v>
      </c>
      <c r="L24" s="7">
        <v>1920.54</v>
      </c>
      <c r="M24" s="44">
        <f t="shared" si="0"/>
        <v>1588.853697397607</v>
      </c>
      <c r="N24" s="44">
        <f t="shared" si="1"/>
        <v>7291.3189988232471</v>
      </c>
      <c r="O24" s="44">
        <f t="shared" si="2"/>
        <v>2250.8017276391015</v>
      </c>
      <c r="P24" s="45">
        <f t="shared" si="3"/>
        <v>11130.974423859956</v>
      </c>
      <c r="Q24" s="44">
        <f t="shared" si="4"/>
        <v>11162.066486509004</v>
      </c>
    </row>
    <row r="25" spans="1:17" x14ac:dyDescent="0.2">
      <c r="A25" s="11" t="s">
        <v>44</v>
      </c>
      <c r="B25" s="11" t="s">
        <v>45</v>
      </c>
      <c r="C25" s="42">
        <v>4756813.97</v>
      </c>
      <c r="D25" s="42">
        <v>1446924.71</v>
      </c>
      <c r="E25" s="42">
        <v>6203738.6799999997</v>
      </c>
      <c r="F25" s="42">
        <v>11350407</v>
      </c>
      <c r="G25" s="42">
        <v>1639090.55</v>
      </c>
      <c r="H25" s="42">
        <v>12989497.550000001</v>
      </c>
      <c r="I25" s="42">
        <v>4270398.04</v>
      </c>
      <c r="J25" s="42">
        <v>335947.51</v>
      </c>
      <c r="K25" s="42">
        <v>23799581.780000001</v>
      </c>
      <c r="L25" s="7">
        <v>2419.5</v>
      </c>
      <c r="M25" s="44">
        <f t="shared" si="0"/>
        <v>2564.0581442446787</v>
      </c>
      <c r="N25" s="44">
        <f t="shared" si="1"/>
        <v>5368.6702004546396</v>
      </c>
      <c r="O25" s="44">
        <f t="shared" si="2"/>
        <v>1764.9919570159125</v>
      </c>
      <c r="P25" s="45">
        <f t="shared" si="3"/>
        <v>9697.7203017152315</v>
      </c>
      <c r="Q25" s="44">
        <f t="shared" si="4"/>
        <v>9836.5702748501753</v>
      </c>
    </row>
    <row r="26" spans="1:17" x14ac:dyDescent="0.2">
      <c r="A26" s="11" t="s">
        <v>46</v>
      </c>
      <c r="B26" s="11" t="s">
        <v>47</v>
      </c>
      <c r="C26" s="42">
        <v>29351721.530000001</v>
      </c>
      <c r="D26" s="42">
        <v>4182033.37</v>
      </c>
      <c r="E26" s="42">
        <v>33533754.899999999</v>
      </c>
      <c r="F26" s="42">
        <v>42355894</v>
      </c>
      <c r="G26" s="42">
        <v>8332033.8799999999</v>
      </c>
      <c r="H26" s="42">
        <v>50687927.880000003</v>
      </c>
      <c r="I26" s="42">
        <v>9239693.7400000002</v>
      </c>
      <c r="J26" s="42">
        <v>422533.52</v>
      </c>
      <c r="K26" s="42">
        <v>93883910.040000007</v>
      </c>
      <c r="L26" s="7">
        <v>11225.47</v>
      </c>
      <c r="M26" s="44">
        <f t="shared" si="0"/>
        <v>2987.2918372237423</v>
      </c>
      <c r="N26" s="44">
        <f t="shared" si="1"/>
        <v>4515.4392537684398</v>
      </c>
      <c r="O26" s="44">
        <f t="shared" si="2"/>
        <v>823.10083586700603</v>
      </c>
      <c r="P26" s="45">
        <f t="shared" si="3"/>
        <v>8325.8319268591877</v>
      </c>
      <c r="Q26" s="44">
        <f t="shared" si="4"/>
        <v>8363.4725352256974</v>
      </c>
    </row>
    <row r="27" spans="1:17" x14ac:dyDescent="0.2">
      <c r="A27" s="11" t="s">
        <v>48</v>
      </c>
      <c r="B27" s="11" t="s">
        <v>49</v>
      </c>
      <c r="C27" s="42">
        <v>1128346.03</v>
      </c>
      <c r="D27" s="42">
        <v>153411.60999999999</v>
      </c>
      <c r="E27" s="42">
        <v>1281757.6399999999</v>
      </c>
      <c r="F27" s="42">
        <v>1428024</v>
      </c>
      <c r="G27" s="42">
        <v>334322.59999999998</v>
      </c>
      <c r="H27" s="42">
        <v>1762346.6</v>
      </c>
      <c r="I27" s="42">
        <v>250424.23</v>
      </c>
      <c r="J27" s="42">
        <v>17366</v>
      </c>
      <c r="K27" s="42">
        <v>3311894.47</v>
      </c>
      <c r="L27" s="7">
        <v>385.54</v>
      </c>
      <c r="M27" s="44">
        <f t="shared" si="0"/>
        <v>3324.5775794988845</v>
      </c>
      <c r="N27" s="44">
        <f t="shared" si="1"/>
        <v>4571.1122062561599</v>
      </c>
      <c r="O27" s="44">
        <f t="shared" si="2"/>
        <v>649.5415002334388</v>
      </c>
      <c r="P27" s="45">
        <f t="shared" si="3"/>
        <v>8545.2312859884842</v>
      </c>
      <c r="Q27" s="44">
        <f t="shared" si="4"/>
        <v>8590.2746018571361</v>
      </c>
    </row>
    <row r="28" spans="1:17" x14ac:dyDescent="0.2">
      <c r="A28" s="11" t="s">
        <v>50</v>
      </c>
      <c r="B28" s="11" t="s">
        <v>51</v>
      </c>
      <c r="C28" s="42">
        <v>2341682.66</v>
      </c>
      <c r="D28" s="42">
        <v>650580.77</v>
      </c>
      <c r="E28" s="42">
        <v>2992263.43</v>
      </c>
      <c r="F28" s="42">
        <v>10019052</v>
      </c>
      <c r="G28" s="42">
        <v>2814366.99</v>
      </c>
      <c r="H28" s="42">
        <v>12833418.99</v>
      </c>
      <c r="I28" s="42">
        <v>2671404.21</v>
      </c>
      <c r="J28" s="42">
        <v>1149193.3600000001</v>
      </c>
      <c r="K28" s="42">
        <v>19646279.989999998</v>
      </c>
      <c r="L28" s="7">
        <v>1885.49</v>
      </c>
      <c r="M28" s="44">
        <f t="shared" si="0"/>
        <v>1586.9951206317721</v>
      </c>
      <c r="N28" s="44">
        <f t="shared" si="1"/>
        <v>6806.4105298887825</v>
      </c>
      <c r="O28" s="44">
        <f t="shared" si="2"/>
        <v>1416.822263708638</v>
      </c>
      <c r="P28" s="45">
        <f t="shared" si="3"/>
        <v>9810.2279142291936</v>
      </c>
      <c r="Q28" s="44">
        <f t="shared" si="4"/>
        <v>10419.721128194791</v>
      </c>
    </row>
    <row r="29" spans="1:17" x14ac:dyDescent="0.2">
      <c r="A29" s="11" t="s">
        <v>52</v>
      </c>
      <c r="B29" s="11" t="s">
        <v>53</v>
      </c>
      <c r="C29" s="42">
        <v>2733792.75</v>
      </c>
      <c r="D29" s="42">
        <v>851471.35999999999</v>
      </c>
      <c r="E29" s="42">
        <v>3585264.11</v>
      </c>
      <c r="F29" s="42">
        <v>8844212</v>
      </c>
      <c r="G29" s="42">
        <v>1507133.15</v>
      </c>
      <c r="H29" s="42">
        <v>10351345.15</v>
      </c>
      <c r="I29" s="42">
        <v>2117208.2200000002</v>
      </c>
      <c r="J29" s="42">
        <v>29961</v>
      </c>
      <c r="K29" s="42">
        <v>16083778.48</v>
      </c>
      <c r="L29" s="7">
        <v>1779.52</v>
      </c>
      <c r="M29" s="44">
        <f t="shared" si="0"/>
        <v>2014.7366199874123</v>
      </c>
      <c r="N29" s="44">
        <f t="shared" si="1"/>
        <v>5816.9310544416476</v>
      </c>
      <c r="O29" s="44">
        <f t="shared" si="2"/>
        <v>1189.7636553677398</v>
      </c>
      <c r="P29" s="45">
        <f t="shared" si="3"/>
        <v>9021.4313297968001</v>
      </c>
      <c r="Q29" s="44">
        <f t="shared" si="4"/>
        <v>9038.2678924653846</v>
      </c>
    </row>
    <row r="30" spans="1:17" x14ac:dyDescent="0.2">
      <c r="A30" s="11" t="s">
        <v>54</v>
      </c>
      <c r="B30" s="11" t="s">
        <v>55</v>
      </c>
      <c r="C30" s="42">
        <v>6684678.1600000001</v>
      </c>
      <c r="D30" s="42">
        <v>1634925.27</v>
      </c>
      <c r="E30" s="42">
        <v>8319603.4299999997</v>
      </c>
      <c r="F30" s="42">
        <v>11515565</v>
      </c>
      <c r="G30" s="42">
        <v>2228436.5699999998</v>
      </c>
      <c r="H30" s="42">
        <v>13744001.57</v>
      </c>
      <c r="I30" s="42">
        <v>2972370.51</v>
      </c>
      <c r="J30" s="42">
        <v>2024862.38</v>
      </c>
      <c r="K30" s="42">
        <v>27060837.890000001</v>
      </c>
      <c r="L30" s="7">
        <v>2804.89</v>
      </c>
      <c r="M30" s="44">
        <f t="shared" si="0"/>
        <v>2966.1068455447453</v>
      </c>
      <c r="N30" s="44">
        <f t="shared" si="1"/>
        <v>4900.0144640253275</v>
      </c>
      <c r="O30" s="44">
        <f t="shared" si="2"/>
        <v>1059.7101882783281</v>
      </c>
      <c r="P30" s="45">
        <f t="shared" si="3"/>
        <v>8925.8314978484013</v>
      </c>
      <c r="Q30" s="44">
        <f t="shared" si="4"/>
        <v>9647.7358791253846</v>
      </c>
    </row>
    <row r="31" spans="1:17" x14ac:dyDescent="0.2">
      <c r="A31" s="11" t="s">
        <v>56</v>
      </c>
      <c r="B31" s="11" t="s">
        <v>57</v>
      </c>
      <c r="C31" s="42">
        <v>18163372.140000001</v>
      </c>
      <c r="D31" s="42">
        <v>2490665.86</v>
      </c>
      <c r="E31" s="42">
        <v>20654038</v>
      </c>
      <c r="F31" s="42">
        <v>13892564</v>
      </c>
      <c r="G31" s="42">
        <v>2674380.13</v>
      </c>
      <c r="H31" s="42">
        <v>16566944.130000001</v>
      </c>
      <c r="I31" s="42">
        <v>3122695.04</v>
      </c>
      <c r="J31" s="42">
        <v>617947.29</v>
      </c>
      <c r="K31" s="42">
        <v>40961624.460000001</v>
      </c>
      <c r="L31" s="7">
        <v>4374.84</v>
      </c>
      <c r="M31" s="44">
        <f t="shared" si="0"/>
        <v>4721.0956286401333</v>
      </c>
      <c r="N31" s="44">
        <f t="shared" si="1"/>
        <v>3786.8685780508545</v>
      </c>
      <c r="O31" s="44">
        <f t="shared" si="2"/>
        <v>713.78497042177537</v>
      </c>
      <c r="P31" s="45">
        <f t="shared" si="3"/>
        <v>9221.7491771127625</v>
      </c>
      <c r="Q31" s="44">
        <f t="shared" si="4"/>
        <v>9362.9994376937211</v>
      </c>
    </row>
    <row r="32" spans="1:17" x14ac:dyDescent="0.2">
      <c r="A32" s="11" t="s">
        <v>58</v>
      </c>
      <c r="B32" s="11" t="s">
        <v>59</v>
      </c>
      <c r="C32" s="42">
        <v>2201883.92</v>
      </c>
      <c r="D32" s="42">
        <v>591801.63</v>
      </c>
      <c r="E32" s="42">
        <v>2793685.55</v>
      </c>
      <c r="F32" s="42">
        <v>4623949</v>
      </c>
      <c r="G32" s="42">
        <v>1287670.95</v>
      </c>
      <c r="H32" s="42">
        <v>5911619.9500000002</v>
      </c>
      <c r="I32" s="42">
        <v>2252226.38</v>
      </c>
      <c r="J32" s="42">
        <v>51157.65</v>
      </c>
      <c r="K32" s="42">
        <v>11008689.529999999</v>
      </c>
      <c r="L32" s="7">
        <v>1004.81</v>
      </c>
      <c r="M32" s="44">
        <f t="shared" si="0"/>
        <v>2780.3122480867028</v>
      </c>
      <c r="N32" s="44">
        <f t="shared" si="1"/>
        <v>5883.321175147541</v>
      </c>
      <c r="O32" s="44">
        <f t="shared" si="2"/>
        <v>2241.445029408545</v>
      </c>
      <c r="P32" s="45">
        <f t="shared" si="3"/>
        <v>10905.078452642789</v>
      </c>
      <c r="Q32" s="44">
        <f t="shared" si="4"/>
        <v>10955.991212268986</v>
      </c>
    </row>
    <row r="33" spans="1:17" x14ac:dyDescent="0.2">
      <c r="A33" s="11" t="s">
        <v>60</v>
      </c>
      <c r="B33" s="11" t="s">
        <v>61</v>
      </c>
      <c r="C33" s="42">
        <v>1081184.27</v>
      </c>
      <c r="D33" s="42">
        <v>413784</v>
      </c>
      <c r="E33" s="42">
        <v>1494968.27</v>
      </c>
      <c r="F33" s="42">
        <v>3681574</v>
      </c>
      <c r="G33" s="42">
        <v>887079.36</v>
      </c>
      <c r="H33" s="42">
        <v>4568653.3600000003</v>
      </c>
      <c r="I33" s="42">
        <v>641436.56999999995</v>
      </c>
      <c r="J33" s="42">
        <v>38685.47</v>
      </c>
      <c r="K33" s="42">
        <v>6743743.6699999999</v>
      </c>
      <c r="L33" s="7">
        <v>714.43</v>
      </c>
      <c r="M33" s="44">
        <f t="shared" si="0"/>
        <v>2092.5328863569562</v>
      </c>
      <c r="N33" s="44">
        <f t="shared" si="1"/>
        <v>6394.8229497641487</v>
      </c>
      <c r="O33" s="44">
        <f t="shared" si="2"/>
        <v>897.82983637305267</v>
      </c>
      <c r="P33" s="45">
        <f t="shared" si="3"/>
        <v>9385.1856724941572</v>
      </c>
      <c r="Q33" s="44">
        <f t="shared" si="4"/>
        <v>9439.3343924527253</v>
      </c>
    </row>
    <row r="34" spans="1:17" x14ac:dyDescent="0.2">
      <c r="A34" s="11" t="s">
        <v>62</v>
      </c>
      <c r="B34" s="11" t="s">
        <v>63</v>
      </c>
      <c r="C34" s="42">
        <v>6987311.04</v>
      </c>
      <c r="D34" s="42">
        <v>1348166.3</v>
      </c>
      <c r="E34" s="42">
        <v>8335477.3399999999</v>
      </c>
      <c r="F34" s="42">
        <v>6832470</v>
      </c>
      <c r="G34" s="42">
        <v>1139076.95</v>
      </c>
      <c r="H34" s="42">
        <v>7971546.9500000002</v>
      </c>
      <c r="I34" s="42">
        <v>2450453.19</v>
      </c>
      <c r="J34" s="42">
        <v>21406</v>
      </c>
      <c r="K34" s="42">
        <v>18778883.48</v>
      </c>
      <c r="L34" s="7">
        <v>1685.2</v>
      </c>
      <c r="M34" s="44">
        <f t="shared" si="0"/>
        <v>4946.2837289342506</v>
      </c>
      <c r="N34" s="44">
        <f t="shared" si="1"/>
        <v>4730.3269344884884</v>
      </c>
      <c r="O34" s="44">
        <f t="shared" si="2"/>
        <v>1454.1022964633278</v>
      </c>
      <c r="P34" s="45">
        <f t="shared" si="3"/>
        <v>11130.712959886068</v>
      </c>
      <c r="Q34" s="44">
        <f t="shared" si="4"/>
        <v>11143.415309755519</v>
      </c>
    </row>
    <row r="35" spans="1:17" x14ac:dyDescent="0.2">
      <c r="A35" s="11" t="s">
        <v>64</v>
      </c>
      <c r="B35" s="11" t="s">
        <v>65</v>
      </c>
      <c r="C35" s="42">
        <v>4903578.34</v>
      </c>
      <c r="D35" s="42">
        <v>958607.4</v>
      </c>
      <c r="E35" s="42">
        <v>5862185.7400000002</v>
      </c>
      <c r="F35" s="42">
        <v>23325920</v>
      </c>
      <c r="G35" s="42">
        <v>4150781.23</v>
      </c>
      <c r="H35" s="42">
        <v>27476701.23</v>
      </c>
      <c r="I35" s="42">
        <v>5410943.4100000001</v>
      </c>
      <c r="J35" s="42">
        <v>1743748.75</v>
      </c>
      <c r="K35" s="42">
        <v>40493579.130000003</v>
      </c>
      <c r="L35" s="7">
        <v>4315.1400000000003</v>
      </c>
      <c r="M35" s="44">
        <f t="shared" si="0"/>
        <v>1358.5157700561278</v>
      </c>
      <c r="N35" s="44">
        <f t="shared" si="1"/>
        <v>6367.5109567708114</v>
      </c>
      <c r="O35" s="44">
        <f t="shared" si="2"/>
        <v>1253.9438836283412</v>
      </c>
      <c r="P35" s="45">
        <f t="shared" si="3"/>
        <v>8979.9706104552806</v>
      </c>
      <c r="Q35" s="44">
        <f t="shared" si="4"/>
        <v>9384.0707671130021</v>
      </c>
    </row>
    <row r="36" spans="1:17" x14ac:dyDescent="0.2">
      <c r="A36" s="11" t="s">
        <v>66</v>
      </c>
      <c r="B36" s="11" t="s">
        <v>67</v>
      </c>
      <c r="C36" s="42">
        <v>2831015.31</v>
      </c>
      <c r="D36" s="42">
        <v>642286.51</v>
      </c>
      <c r="E36" s="42">
        <v>3473301.82</v>
      </c>
      <c r="F36" s="42">
        <v>11674764</v>
      </c>
      <c r="G36" s="42">
        <v>1834357.82</v>
      </c>
      <c r="H36" s="42">
        <v>13509121.82</v>
      </c>
      <c r="I36" s="42">
        <v>3394329.84</v>
      </c>
      <c r="J36" s="42">
        <v>582629.65</v>
      </c>
      <c r="K36" s="42">
        <v>20959383.129999999</v>
      </c>
      <c r="L36" s="7">
        <v>2182.39</v>
      </c>
      <c r="M36" s="44">
        <f t="shared" si="0"/>
        <v>1591.5128918295998</v>
      </c>
      <c r="N36" s="44">
        <f t="shared" si="1"/>
        <v>6190.0585229954322</v>
      </c>
      <c r="O36" s="44">
        <f t="shared" si="2"/>
        <v>1555.3268847456229</v>
      </c>
      <c r="P36" s="45">
        <f t="shared" si="3"/>
        <v>9336.8982995706538</v>
      </c>
      <c r="Q36" s="44">
        <f t="shared" si="4"/>
        <v>9603.8669211277538</v>
      </c>
    </row>
    <row r="37" spans="1:17" x14ac:dyDescent="0.2">
      <c r="A37" s="11" t="s">
        <v>68</v>
      </c>
      <c r="B37" s="11" t="s">
        <v>69</v>
      </c>
      <c r="C37" s="42">
        <v>1538918.21</v>
      </c>
      <c r="D37" s="42">
        <v>299269.7</v>
      </c>
      <c r="E37" s="42">
        <v>1838187.91</v>
      </c>
      <c r="F37" s="42">
        <v>3071431</v>
      </c>
      <c r="G37" s="42">
        <v>650046.61</v>
      </c>
      <c r="H37" s="42">
        <v>3721477.61</v>
      </c>
      <c r="I37" s="42">
        <v>1230156.52</v>
      </c>
      <c r="J37" s="42">
        <v>26770.080000000002</v>
      </c>
      <c r="K37" s="42">
        <v>6816592.1200000001</v>
      </c>
      <c r="L37" s="7">
        <v>635.87</v>
      </c>
      <c r="M37" s="44">
        <f t="shared" si="0"/>
        <v>2890.8234544796892</v>
      </c>
      <c r="N37" s="44">
        <f t="shared" si="1"/>
        <v>5852.5761712299682</v>
      </c>
      <c r="O37" s="44">
        <f t="shared" si="2"/>
        <v>1934.6038026640665</v>
      </c>
      <c r="P37" s="45">
        <f t="shared" si="3"/>
        <v>10678.003428373724</v>
      </c>
      <c r="Q37" s="44">
        <f t="shared" si="4"/>
        <v>10720.103354459245</v>
      </c>
    </row>
    <row r="38" spans="1:17" x14ac:dyDescent="0.2">
      <c r="A38" s="11" t="s">
        <v>70</v>
      </c>
      <c r="B38" s="11" t="s">
        <v>71</v>
      </c>
      <c r="C38" s="42">
        <v>15415629.949999999</v>
      </c>
      <c r="D38" s="42">
        <v>3248629.83</v>
      </c>
      <c r="E38" s="42">
        <v>18664259.780000001</v>
      </c>
      <c r="F38" s="42">
        <v>36647044</v>
      </c>
      <c r="G38" s="42">
        <v>7261355.5599999996</v>
      </c>
      <c r="H38" s="42">
        <v>43908399.560000002</v>
      </c>
      <c r="I38" s="42">
        <v>12092091.279999999</v>
      </c>
      <c r="J38" s="42">
        <v>1698429.6</v>
      </c>
      <c r="K38" s="42">
        <v>76363180.219999999</v>
      </c>
      <c r="L38" s="7">
        <v>8104.16</v>
      </c>
      <c r="M38" s="44">
        <f t="shared" si="0"/>
        <v>2303.0468031233345</v>
      </c>
      <c r="N38" s="44">
        <f t="shared" si="1"/>
        <v>5418.0074875125865</v>
      </c>
      <c r="O38" s="44">
        <f t="shared" si="2"/>
        <v>1492.0844701980218</v>
      </c>
      <c r="P38" s="45">
        <f t="shared" si="3"/>
        <v>9213.1387608339428</v>
      </c>
      <c r="Q38" s="44">
        <f t="shared" si="4"/>
        <v>9422.7137939033782</v>
      </c>
    </row>
    <row r="39" spans="1:17" x14ac:dyDescent="0.2">
      <c r="A39" s="11" t="s">
        <v>72</v>
      </c>
      <c r="B39" s="11" t="s">
        <v>73</v>
      </c>
      <c r="C39" s="42">
        <v>12612907.550000001</v>
      </c>
      <c r="D39" s="42">
        <v>1777956.78</v>
      </c>
      <c r="E39" s="42">
        <v>14390864.33</v>
      </c>
      <c r="F39" s="42">
        <v>17847843</v>
      </c>
      <c r="G39" s="42">
        <v>3043559.19</v>
      </c>
      <c r="H39" s="42">
        <v>20891402.190000001</v>
      </c>
      <c r="I39" s="42">
        <v>4363591.2300000004</v>
      </c>
      <c r="J39" s="42">
        <v>4187913.75</v>
      </c>
      <c r="K39" s="42">
        <v>43833771.5</v>
      </c>
      <c r="L39" s="7">
        <v>4934.29</v>
      </c>
      <c r="M39" s="44">
        <f t="shared" si="0"/>
        <v>2916.5015290953716</v>
      </c>
      <c r="N39" s="44">
        <f t="shared" si="1"/>
        <v>4233.9226494591931</v>
      </c>
      <c r="O39" s="44">
        <f t="shared" si="2"/>
        <v>884.34024550644585</v>
      </c>
      <c r="P39" s="45">
        <f t="shared" si="3"/>
        <v>8034.7644240610107</v>
      </c>
      <c r="Q39" s="44">
        <f t="shared" si="4"/>
        <v>8883.5012737394845</v>
      </c>
    </row>
    <row r="40" spans="1:17" x14ac:dyDescent="0.2">
      <c r="A40" s="11" t="s">
        <v>74</v>
      </c>
      <c r="B40" s="11" t="s">
        <v>75</v>
      </c>
      <c r="C40" s="42">
        <v>3483122.32</v>
      </c>
      <c r="D40" s="42">
        <v>1052443.77</v>
      </c>
      <c r="E40" s="42">
        <v>4535566.09</v>
      </c>
      <c r="F40" s="42">
        <v>18746389</v>
      </c>
      <c r="G40" s="42">
        <v>3564790.08</v>
      </c>
      <c r="H40" s="42">
        <v>22311179.079999998</v>
      </c>
      <c r="I40" s="42">
        <v>6398950.7400000002</v>
      </c>
      <c r="J40" s="42">
        <v>218269.32</v>
      </c>
      <c r="K40" s="42">
        <v>33463965.23</v>
      </c>
      <c r="L40" s="7">
        <v>3204.17</v>
      </c>
      <c r="M40" s="44">
        <f t="shared" si="0"/>
        <v>1415.5198038805681</v>
      </c>
      <c r="N40" s="44">
        <f t="shared" si="1"/>
        <v>6963.1695821382755</v>
      </c>
      <c r="O40" s="44">
        <f t="shared" si="2"/>
        <v>1997.0696748299872</v>
      </c>
      <c r="P40" s="45">
        <f t="shared" si="3"/>
        <v>10375.75906084883</v>
      </c>
      <c r="Q40" s="44">
        <f t="shared" si="4"/>
        <v>10443.879453961556</v>
      </c>
    </row>
    <row r="41" spans="1:17" x14ac:dyDescent="0.2">
      <c r="A41" s="11" t="s">
        <v>76</v>
      </c>
      <c r="B41" s="11" t="s">
        <v>77</v>
      </c>
      <c r="C41" s="42">
        <v>2386353.7400000002</v>
      </c>
      <c r="D41" s="42">
        <v>1191085.73</v>
      </c>
      <c r="E41" s="42">
        <v>3577439.47</v>
      </c>
      <c r="F41" s="42">
        <v>7316424</v>
      </c>
      <c r="G41" s="42">
        <v>1848090.84</v>
      </c>
      <c r="H41" s="42">
        <v>9164514.8399999999</v>
      </c>
      <c r="I41" s="42">
        <v>3826126.3</v>
      </c>
      <c r="J41" s="42">
        <v>861149.31</v>
      </c>
      <c r="K41" s="42">
        <v>17429229.920000002</v>
      </c>
      <c r="L41" s="7">
        <v>1480.26</v>
      </c>
      <c r="M41" s="44">
        <f t="shared" si="0"/>
        <v>2416.7642643859863</v>
      </c>
      <c r="N41" s="44">
        <f t="shared" si="1"/>
        <v>6191.1521219245269</v>
      </c>
      <c r="O41" s="44">
        <f t="shared" si="2"/>
        <v>2584.7663923905257</v>
      </c>
      <c r="P41" s="45">
        <f t="shared" si="3"/>
        <v>11192.682778701039</v>
      </c>
      <c r="Q41" s="44">
        <f t="shared" si="4"/>
        <v>11774.43822031265</v>
      </c>
    </row>
    <row r="42" spans="1:17" x14ac:dyDescent="0.2">
      <c r="A42" s="11" t="s">
        <v>78</v>
      </c>
      <c r="B42" s="11" t="s">
        <v>79</v>
      </c>
      <c r="C42" s="42">
        <v>246400.25</v>
      </c>
      <c r="D42" s="42">
        <v>306049.39</v>
      </c>
      <c r="E42" s="42">
        <v>552449.64</v>
      </c>
      <c r="F42" s="42">
        <v>1516347</v>
      </c>
      <c r="G42" s="42">
        <v>427069.49</v>
      </c>
      <c r="H42" s="42">
        <v>1943416.49</v>
      </c>
      <c r="I42" s="42">
        <v>632861.93000000005</v>
      </c>
      <c r="J42" s="42">
        <v>6300</v>
      </c>
      <c r="K42" s="42">
        <v>3135028.06</v>
      </c>
      <c r="L42" s="7">
        <v>284.14</v>
      </c>
      <c r="M42" s="44">
        <f t="shared" si="0"/>
        <v>1944.2867600478639</v>
      </c>
      <c r="N42" s="44">
        <f t="shared" si="1"/>
        <v>6839.6441542901393</v>
      </c>
      <c r="O42" s="44">
        <f t="shared" si="2"/>
        <v>2227.2891180404031</v>
      </c>
      <c r="P42" s="45">
        <f t="shared" si="3"/>
        <v>11011.220032378405</v>
      </c>
      <c r="Q42" s="44">
        <f t="shared" si="4"/>
        <v>11033.392201027664</v>
      </c>
    </row>
    <row r="43" spans="1:17" x14ac:dyDescent="0.2">
      <c r="A43" s="11" t="s">
        <v>80</v>
      </c>
      <c r="B43" s="11" t="s">
        <v>81</v>
      </c>
      <c r="C43" s="42">
        <v>3230830.88</v>
      </c>
      <c r="D43" s="42">
        <v>744829.9</v>
      </c>
      <c r="E43" s="42">
        <v>3975660.78</v>
      </c>
      <c r="F43" s="42">
        <v>9838086</v>
      </c>
      <c r="G43" s="42">
        <v>2351118.15</v>
      </c>
      <c r="H43" s="42">
        <v>12189204.15</v>
      </c>
      <c r="I43" s="42">
        <v>2648231.4500000002</v>
      </c>
      <c r="J43" s="42">
        <v>56776.88</v>
      </c>
      <c r="K43" s="42">
        <v>18869873.260000002</v>
      </c>
      <c r="L43" s="7">
        <v>2216.21</v>
      </c>
      <c r="M43" s="44">
        <f t="shared" si="0"/>
        <v>1793.9007494777118</v>
      </c>
      <c r="N43" s="44">
        <f t="shared" si="1"/>
        <v>5500.0221775012296</v>
      </c>
      <c r="O43" s="44">
        <f t="shared" si="2"/>
        <v>1194.9370547014951</v>
      </c>
      <c r="P43" s="45">
        <f t="shared" si="3"/>
        <v>8488.8599816804362</v>
      </c>
      <c r="Q43" s="44">
        <f t="shared" si="4"/>
        <v>8514.4788896359114</v>
      </c>
    </row>
    <row r="44" spans="1:17" x14ac:dyDescent="0.2">
      <c r="A44" s="11" t="s">
        <v>82</v>
      </c>
      <c r="B44" s="11" t="s">
        <v>83</v>
      </c>
      <c r="C44" s="42">
        <v>14564460.76</v>
      </c>
      <c r="D44" s="42">
        <v>962437.04</v>
      </c>
      <c r="E44" s="42">
        <v>15526897.800000001</v>
      </c>
      <c r="F44" s="42">
        <v>14919872</v>
      </c>
      <c r="G44" s="42">
        <v>4473131.4800000004</v>
      </c>
      <c r="H44" s="42">
        <v>19393003.48</v>
      </c>
      <c r="I44" s="42">
        <v>10081095.880000001</v>
      </c>
      <c r="J44" s="42">
        <v>1314256.02</v>
      </c>
      <c r="K44" s="42">
        <v>46315253.18</v>
      </c>
      <c r="L44" s="7">
        <v>3388.62</v>
      </c>
      <c r="M44" s="44">
        <f t="shared" si="0"/>
        <v>4582.0711085928788</v>
      </c>
      <c r="N44" s="44">
        <f t="shared" si="1"/>
        <v>5722.9797026518172</v>
      </c>
      <c r="O44" s="44">
        <f t="shared" si="2"/>
        <v>2974.9856519763212</v>
      </c>
      <c r="P44" s="45">
        <f t="shared" si="3"/>
        <v>13280.036463221017</v>
      </c>
      <c r="Q44" s="44">
        <f t="shared" si="4"/>
        <v>13667.880488222345</v>
      </c>
    </row>
    <row r="45" spans="1:17" x14ac:dyDescent="0.2">
      <c r="A45" s="11" t="s">
        <v>84</v>
      </c>
      <c r="B45" s="11" t="s">
        <v>85</v>
      </c>
      <c r="C45" s="42">
        <v>1992017.54</v>
      </c>
      <c r="D45" s="42">
        <v>426114.24</v>
      </c>
      <c r="E45" s="42">
        <v>2418131.7799999998</v>
      </c>
      <c r="F45" s="42">
        <v>5429826</v>
      </c>
      <c r="G45" s="42">
        <v>931347.88</v>
      </c>
      <c r="H45" s="42">
        <v>6361173.8799999999</v>
      </c>
      <c r="I45" s="42">
        <v>1420441.77</v>
      </c>
      <c r="J45" s="42">
        <v>641084.78</v>
      </c>
      <c r="K45" s="42">
        <v>10840832.210000001</v>
      </c>
      <c r="L45" s="7">
        <v>1153.6400000000001</v>
      </c>
      <c r="M45" s="44">
        <f t="shared" si="0"/>
        <v>2096.0887105162788</v>
      </c>
      <c r="N45" s="44">
        <f t="shared" si="1"/>
        <v>5514.0025311188929</v>
      </c>
      <c r="O45" s="44">
        <f t="shared" si="2"/>
        <v>1231.2695208210532</v>
      </c>
      <c r="P45" s="45">
        <f t="shared" si="3"/>
        <v>8841.3607624562246</v>
      </c>
      <c r="Q45" s="44">
        <f t="shared" si="4"/>
        <v>9397.0668579452868</v>
      </c>
    </row>
    <row r="46" spans="1:17" x14ac:dyDescent="0.2">
      <c r="A46" s="11" t="s">
        <v>86</v>
      </c>
      <c r="B46" s="11" t="s">
        <v>87</v>
      </c>
      <c r="C46" s="42">
        <v>1556082.07</v>
      </c>
      <c r="D46" s="42">
        <v>524907.79</v>
      </c>
      <c r="E46" s="42">
        <v>2080989.86</v>
      </c>
      <c r="F46" s="42">
        <v>4881864</v>
      </c>
      <c r="G46" s="42">
        <v>1171048.27</v>
      </c>
      <c r="H46" s="42">
        <v>6052912.2699999996</v>
      </c>
      <c r="I46" s="42">
        <v>1573739.4</v>
      </c>
      <c r="J46" s="42">
        <v>50507.64</v>
      </c>
      <c r="K46" s="42">
        <v>9758149.1699999999</v>
      </c>
      <c r="L46" s="7">
        <v>955.18</v>
      </c>
      <c r="M46" s="44">
        <f t="shared" si="0"/>
        <v>2178.6363407944054</v>
      </c>
      <c r="N46" s="44">
        <f t="shared" si="1"/>
        <v>6336.9336355451323</v>
      </c>
      <c r="O46" s="44">
        <f t="shared" si="2"/>
        <v>1647.5841202705249</v>
      </c>
      <c r="P46" s="45">
        <f t="shared" si="3"/>
        <v>10163.154096610064</v>
      </c>
      <c r="Q46" s="44">
        <f t="shared" si="4"/>
        <v>10216.031711300488</v>
      </c>
    </row>
    <row r="47" spans="1:17" x14ac:dyDescent="0.2">
      <c r="A47" s="11" t="s">
        <v>88</v>
      </c>
      <c r="B47" s="11" t="s">
        <v>89</v>
      </c>
      <c r="C47" s="42">
        <v>6499773.75</v>
      </c>
      <c r="D47" s="42">
        <v>1120749.01</v>
      </c>
      <c r="E47" s="42">
        <v>7620522.7599999998</v>
      </c>
      <c r="F47" s="42">
        <v>6122903</v>
      </c>
      <c r="G47" s="42">
        <v>1419722.64</v>
      </c>
      <c r="H47" s="42">
        <v>7542625.6399999997</v>
      </c>
      <c r="I47" s="42">
        <v>2070513.02</v>
      </c>
      <c r="J47" s="42">
        <v>1422001.96</v>
      </c>
      <c r="K47" s="42">
        <v>18655663.379999999</v>
      </c>
      <c r="L47" s="7">
        <v>1606.2</v>
      </c>
      <c r="M47" s="44">
        <f t="shared" si="0"/>
        <v>4744.4420122027141</v>
      </c>
      <c r="N47" s="44">
        <f t="shared" si="1"/>
        <v>4695.9442410658694</v>
      </c>
      <c r="O47" s="44">
        <f t="shared" si="2"/>
        <v>1289.0754700535424</v>
      </c>
      <c r="P47" s="45">
        <f t="shared" si="3"/>
        <v>10729.461723322125</v>
      </c>
      <c r="Q47" s="44">
        <f t="shared" si="4"/>
        <v>11614.7823309675</v>
      </c>
    </row>
    <row r="48" spans="1:17" x14ac:dyDescent="0.2">
      <c r="A48" s="11" t="s">
        <v>90</v>
      </c>
      <c r="B48" s="11" t="s">
        <v>91</v>
      </c>
      <c r="C48" s="42">
        <v>25540752.52</v>
      </c>
      <c r="D48" s="42">
        <v>5199347.17</v>
      </c>
      <c r="E48" s="42">
        <v>30740099.690000001</v>
      </c>
      <c r="F48" s="42">
        <v>42259169</v>
      </c>
      <c r="G48" s="42">
        <v>8446001.6099999994</v>
      </c>
      <c r="H48" s="42">
        <v>50705170.609999999</v>
      </c>
      <c r="I48" s="42">
        <v>8979161.0600000005</v>
      </c>
      <c r="J48" s="42">
        <v>10656478.68</v>
      </c>
      <c r="K48" s="42">
        <v>101080910.04000001</v>
      </c>
      <c r="L48" s="7">
        <v>10075.52</v>
      </c>
      <c r="M48" s="44">
        <f t="shared" si="0"/>
        <v>3050.9690507288956</v>
      </c>
      <c r="N48" s="44">
        <f t="shared" si="1"/>
        <v>5032.5115338960168</v>
      </c>
      <c r="O48" s="44">
        <f t="shared" si="2"/>
        <v>891.18587030743822</v>
      </c>
      <c r="P48" s="45">
        <f t="shared" si="3"/>
        <v>8974.6664549323505</v>
      </c>
      <c r="Q48" s="44">
        <f t="shared" si="4"/>
        <v>10032.326871466685</v>
      </c>
    </row>
    <row r="49" spans="1:17" x14ac:dyDescent="0.2">
      <c r="A49" s="11" t="s">
        <v>92</v>
      </c>
      <c r="B49" s="11" t="s">
        <v>93</v>
      </c>
      <c r="C49" s="42">
        <v>533132.34</v>
      </c>
      <c r="D49" s="42">
        <v>280605.24</v>
      </c>
      <c r="E49" s="42">
        <v>813737.58</v>
      </c>
      <c r="F49" s="42">
        <v>3474188</v>
      </c>
      <c r="G49" s="42">
        <v>619660.93999999994</v>
      </c>
      <c r="H49" s="42">
        <v>4093848.94</v>
      </c>
      <c r="I49" s="42">
        <v>849885.9</v>
      </c>
      <c r="J49" s="42">
        <v>26426.5</v>
      </c>
      <c r="K49" s="42">
        <v>5783898.9199999999</v>
      </c>
      <c r="L49" s="7">
        <v>609.32000000000005</v>
      </c>
      <c r="M49" s="44">
        <f t="shared" si="0"/>
        <v>1335.4847699074376</v>
      </c>
      <c r="N49" s="44">
        <f t="shared" si="1"/>
        <v>6718.7174883476655</v>
      </c>
      <c r="O49" s="44">
        <f t="shared" si="2"/>
        <v>1394.8104444298563</v>
      </c>
      <c r="P49" s="45">
        <f t="shared" si="3"/>
        <v>9449.0127026849605</v>
      </c>
      <c r="Q49" s="44">
        <f t="shared" si="4"/>
        <v>9492.3831812512308</v>
      </c>
    </row>
    <row r="50" spans="1:17" x14ac:dyDescent="0.2">
      <c r="A50" s="11" t="s">
        <v>94</v>
      </c>
      <c r="B50" s="11" t="s">
        <v>95</v>
      </c>
      <c r="C50" s="42">
        <v>1453662.66</v>
      </c>
      <c r="D50" s="42">
        <v>141690.23000000001</v>
      </c>
      <c r="E50" s="42">
        <v>1595352.89</v>
      </c>
      <c r="F50" s="42">
        <v>4638997</v>
      </c>
      <c r="G50" s="42">
        <v>925224.84</v>
      </c>
      <c r="H50" s="42">
        <v>5564221.8399999999</v>
      </c>
      <c r="I50" s="42">
        <v>1328838.8999999999</v>
      </c>
      <c r="J50" s="42">
        <v>108407.62</v>
      </c>
      <c r="K50" s="42">
        <v>8596821.25</v>
      </c>
      <c r="L50" s="7">
        <v>848.63</v>
      </c>
      <c r="M50" s="44">
        <f t="shared" si="0"/>
        <v>1879.9157347725156</v>
      </c>
      <c r="N50" s="44">
        <f t="shared" si="1"/>
        <v>6556.7112169025368</v>
      </c>
      <c r="O50" s="44">
        <f t="shared" si="2"/>
        <v>1565.8636861765433</v>
      </c>
      <c r="P50" s="45">
        <f t="shared" si="3"/>
        <v>10002.490637851595</v>
      </c>
      <c r="Q50" s="44">
        <f t="shared" si="4"/>
        <v>10130.234908028233</v>
      </c>
    </row>
    <row r="51" spans="1:17" x14ac:dyDescent="0.2">
      <c r="A51" s="11" t="s">
        <v>96</v>
      </c>
      <c r="B51" s="11" t="s">
        <v>97</v>
      </c>
      <c r="C51" s="42">
        <v>202521.11</v>
      </c>
      <c r="D51" s="42">
        <v>166601.59</v>
      </c>
      <c r="E51" s="42">
        <v>369122.7</v>
      </c>
      <c r="F51" s="42">
        <v>2487358</v>
      </c>
      <c r="G51" s="42">
        <v>503458.94</v>
      </c>
      <c r="H51" s="42">
        <v>2990816.94</v>
      </c>
      <c r="I51" s="42">
        <v>589480.97</v>
      </c>
      <c r="J51" s="42">
        <v>140491.35</v>
      </c>
      <c r="K51" s="42">
        <v>4089911.96</v>
      </c>
      <c r="L51" s="7">
        <v>465.01</v>
      </c>
      <c r="M51" s="44">
        <f t="shared" si="0"/>
        <v>793.79518720027534</v>
      </c>
      <c r="N51" s="44">
        <f t="shared" si="1"/>
        <v>6431.7260704070877</v>
      </c>
      <c r="O51" s="44">
        <f t="shared" si="2"/>
        <v>1267.6737489516354</v>
      </c>
      <c r="P51" s="45">
        <f t="shared" si="3"/>
        <v>8493.195006558999</v>
      </c>
      <c r="Q51" s="44">
        <f t="shared" si="4"/>
        <v>8795.3204447216194</v>
      </c>
    </row>
    <row r="52" spans="1:17" x14ac:dyDescent="0.2">
      <c r="A52" s="11" t="s">
        <v>98</v>
      </c>
      <c r="B52" s="11" t="s">
        <v>99</v>
      </c>
      <c r="C52" s="42">
        <v>2535560.7999999998</v>
      </c>
      <c r="D52" s="42">
        <v>543339.81000000006</v>
      </c>
      <c r="E52" s="42">
        <v>3078900.61</v>
      </c>
      <c r="F52" s="42">
        <v>9398887</v>
      </c>
      <c r="G52" s="42">
        <v>2217649.4300000002</v>
      </c>
      <c r="H52" s="42">
        <v>11616536.43</v>
      </c>
      <c r="I52" s="42">
        <v>2091728.23</v>
      </c>
      <c r="J52" s="42">
        <v>3935565.7</v>
      </c>
      <c r="K52" s="42">
        <v>20722730.969999999</v>
      </c>
      <c r="L52" s="7">
        <v>1836.25</v>
      </c>
      <c r="M52" s="44">
        <f t="shared" si="0"/>
        <v>1676.7328032675289</v>
      </c>
      <c r="N52" s="44">
        <f t="shared" si="1"/>
        <v>6326.2281443158608</v>
      </c>
      <c r="O52" s="44">
        <f t="shared" si="2"/>
        <v>1139.1304179714091</v>
      </c>
      <c r="P52" s="45">
        <f t="shared" si="3"/>
        <v>9142.0913655547993</v>
      </c>
      <c r="Q52" s="44">
        <f t="shared" si="4"/>
        <v>11285.3538298162</v>
      </c>
    </row>
    <row r="53" spans="1:17" x14ac:dyDescent="0.2">
      <c r="A53" s="11" t="s">
        <v>100</v>
      </c>
      <c r="B53" s="11" t="s">
        <v>101</v>
      </c>
      <c r="C53" s="42">
        <v>4643276.09</v>
      </c>
      <c r="D53" s="42">
        <v>1300231.69</v>
      </c>
      <c r="E53" s="42">
        <v>5943507.7800000003</v>
      </c>
      <c r="F53" s="42">
        <v>8473405</v>
      </c>
      <c r="G53" s="42">
        <v>1888621.01</v>
      </c>
      <c r="H53" s="42">
        <v>10362026.01</v>
      </c>
      <c r="I53" s="42">
        <v>1628395.29</v>
      </c>
      <c r="J53" s="42">
        <v>143946.04</v>
      </c>
      <c r="K53" s="42">
        <v>18077875.120000001</v>
      </c>
      <c r="L53" s="7">
        <v>1969.13</v>
      </c>
      <c r="M53" s="44">
        <f t="shared" si="0"/>
        <v>3018.3419987507173</v>
      </c>
      <c r="N53" s="44">
        <f t="shared" si="1"/>
        <v>5262.2356116660649</v>
      </c>
      <c r="O53" s="44">
        <f t="shared" si="2"/>
        <v>826.96180038900422</v>
      </c>
      <c r="P53" s="45">
        <f t="shared" si="3"/>
        <v>9107.5394108057862</v>
      </c>
      <c r="Q53" s="44">
        <f t="shared" si="4"/>
        <v>9180.640749975877</v>
      </c>
    </row>
    <row r="54" spans="1:17" x14ac:dyDescent="0.2">
      <c r="A54" s="11" t="s">
        <v>102</v>
      </c>
      <c r="B54" s="11" t="s">
        <v>103</v>
      </c>
      <c r="C54" s="42">
        <v>1114212.99</v>
      </c>
      <c r="D54" s="42">
        <v>383727.2</v>
      </c>
      <c r="E54" s="42">
        <v>1497940.19</v>
      </c>
      <c r="F54" s="42">
        <v>5723690</v>
      </c>
      <c r="G54" s="42">
        <v>1103902.1599999999</v>
      </c>
      <c r="H54" s="42">
        <v>6827592.1600000001</v>
      </c>
      <c r="I54" s="42">
        <v>1765831.11</v>
      </c>
      <c r="J54" s="42">
        <v>97833</v>
      </c>
      <c r="K54" s="42">
        <v>10189196.460000001</v>
      </c>
      <c r="L54" s="7">
        <v>1025.96</v>
      </c>
      <c r="M54" s="44">
        <f t="shared" si="0"/>
        <v>1460.0376135521851</v>
      </c>
      <c r="N54" s="44">
        <f t="shared" si="1"/>
        <v>6654.8327030293576</v>
      </c>
      <c r="O54" s="44">
        <f t="shared" si="2"/>
        <v>1721.1500545830247</v>
      </c>
      <c r="P54" s="45">
        <f t="shared" si="3"/>
        <v>9836.0203711645663</v>
      </c>
      <c r="Q54" s="44">
        <f t="shared" si="4"/>
        <v>9931.3778899762183</v>
      </c>
    </row>
    <row r="55" spans="1:17" x14ac:dyDescent="0.2">
      <c r="A55" s="11" t="s">
        <v>104</v>
      </c>
      <c r="B55" s="11" t="s">
        <v>105</v>
      </c>
      <c r="C55" s="42">
        <v>909027.45</v>
      </c>
      <c r="D55" s="42">
        <v>253188.72</v>
      </c>
      <c r="E55" s="42">
        <v>1162216.17</v>
      </c>
      <c r="F55" s="42">
        <v>2846015</v>
      </c>
      <c r="G55" s="42">
        <v>487315.04</v>
      </c>
      <c r="H55" s="42">
        <v>3333330.04</v>
      </c>
      <c r="I55" s="42">
        <v>747472.6</v>
      </c>
      <c r="J55" s="42">
        <v>7355</v>
      </c>
      <c r="K55" s="42">
        <v>5250373.8099999996</v>
      </c>
      <c r="L55" s="7">
        <v>586.62</v>
      </c>
      <c r="M55" s="44">
        <f t="shared" si="0"/>
        <v>1981.2078858545565</v>
      </c>
      <c r="N55" s="44">
        <f t="shared" si="1"/>
        <v>5682.264566499608</v>
      </c>
      <c r="O55" s="44">
        <f t="shared" si="2"/>
        <v>1274.2023797347515</v>
      </c>
      <c r="P55" s="45">
        <f t="shared" si="3"/>
        <v>8937.6748320889164</v>
      </c>
      <c r="Q55" s="44">
        <f t="shared" si="4"/>
        <v>8950.2127612423701</v>
      </c>
    </row>
    <row r="56" spans="1:17" x14ac:dyDescent="0.2">
      <c r="A56" s="11" t="s">
        <v>106</v>
      </c>
      <c r="B56" s="11" t="s">
        <v>107</v>
      </c>
      <c r="C56" s="42">
        <v>7020586.0599999996</v>
      </c>
      <c r="D56" s="42">
        <v>634198.99</v>
      </c>
      <c r="E56" s="42">
        <v>7654785.0499999998</v>
      </c>
      <c r="F56" s="42">
        <v>7518575</v>
      </c>
      <c r="G56" s="42">
        <v>1270239.3799999999</v>
      </c>
      <c r="H56" s="42">
        <v>8788814.3800000008</v>
      </c>
      <c r="I56" s="42">
        <v>1868943.22</v>
      </c>
      <c r="J56" s="42">
        <v>265352.05</v>
      </c>
      <c r="K56" s="42">
        <v>18577894.699999999</v>
      </c>
      <c r="L56" s="7">
        <v>2130.98</v>
      </c>
      <c r="M56" s="44">
        <f t="shared" si="0"/>
        <v>3592.143075017128</v>
      </c>
      <c r="N56" s="44">
        <f t="shared" si="1"/>
        <v>4124.3063660850876</v>
      </c>
      <c r="O56" s="44">
        <f t="shared" si="2"/>
        <v>877.03461318266716</v>
      </c>
      <c r="P56" s="45">
        <f t="shared" si="3"/>
        <v>8593.4840542848815</v>
      </c>
      <c r="Q56" s="44">
        <f t="shared" si="4"/>
        <v>8718.0051901003299</v>
      </c>
    </row>
    <row r="57" spans="1:17" x14ac:dyDescent="0.2">
      <c r="A57" s="11" t="s">
        <v>108</v>
      </c>
      <c r="B57" s="11" t="s">
        <v>109</v>
      </c>
      <c r="C57" s="42">
        <v>2712771.18</v>
      </c>
      <c r="D57" s="42">
        <v>658047.73</v>
      </c>
      <c r="E57" s="42">
        <v>3370818.91</v>
      </c>
      <c r="F57" s="42">
        <v>11684417</v>
      </c>
      <c r="G57" s="42">
        <v>2139854.48</v>
      </c>
      <c r="H57" s="42">
        <v>13824271.48</v>
      </c>
      <c r="I57" s="42">
        <v>3335787.42</v>
      </c>
      <c r="J57" s="42">
        <v>23295.3</v>
      </c>
      <c r="K57" s="42">
        <v>20554173.109999999</v>
      </c>
      <c r="L57" s="7">
        <v>2205.62</v>
      </c>
      <c r="M57" s="44">
        <f t="shared" si="0"/>
        <v>1528.2863367216476</v>
      </c>
      <c r="N57" s="44">
        <f t="shared" si="1"/>
        <v>6267.7485151567362</v>
      </c>
      <c r="O57" s="44">
        <f t="shared" si="2"/>
        <v>1512.403505590265</v>
      </c>
      <c r="P57" s="45">
        <f t="shared" si="3"/>
        <v>9308.438357468649</v>
      </c>
      <c r="Q57" s="44">
        <f t="shared" si="4"/>
        <v>9319.0001496177956</v>
      </c>
    </row>
    <row r="58" spans="1:17" x14ac:dyDescent="0.2">
      <c r="A58" s="11" t="s">
        <v>110</v>
      </c>
      <c r="B58" s="11" t="s">
        <v>111</v>
      </c>
      <c r="C58" s="42">
        <v>885070.42</v>
      </c>
      <c r="D58" s="42">
        <v>182463.98</v>
      </c>
      <c r="E58" s="42">
        <v>1067534.3999999999</v>
      </c>
      <c r="F58" s="42">
        <v>3471305</v>
      </c>
      <c r="G58" s="42">
        <v>662002.57999999996</v>
      </c>
      <c r="H58" s="42">
        <v>4133307.58</v>
      </c>
      <c r="I58" s="42">
        <v>761620.23</v>
      </c>
      <c r="J58" s="42">
        <v>93048</v>
      </c>
      <c r="K58" s="42">
        <v>6055510.21</v>
      </c>
      <c r="L58" s="7">
        <v>704.13</v>
      </c>
      <c r="M58" s="44">
        <f t="shared" si="0"/>
        <v>1516.1041284989985</v>
      </c>
      <c r="N58" s="44">
        <f t="shared" si="1"/>
        <v>5870.0915739991196</v>
      </c>
      <c r="O58" s="44">
        <f t="shared" si="2"/>
        <v>1081.6471816283924</v>
      </c>
      <c r="P58" s="45">
        <f t="shared" si="3"/>
        <v>8467.8428841265104</v>
      </c>
      <c r="Q58" s="44">
        <f t="shared" si="4"/>
        <v>8599.9889367020296</v>
      </c>
    </row>
    <row r="59" spans="1:17" x14ac:dyDescent="0.2">
      <c r="A59" s="11" t="s">
        <v>112</v>
      </c>
      <c r="B59" s="11" t="s">
        <v>113</v>
      </c>
      <c r="C59" s="42">
        <v>196479477.71000001</v>
      </c>
      <c r="D59" s="42">
        <v>16520682.890000001</v>
      </c>
      <c r="E59" s="42">
        <v>213000160.59999999</v>
      </c>
      <c r="F59" s="42">
        <v>71035060</v>
      </c>
      <c r="G59" s="42">
        <v>18764108.52</v>
      </c>
      <c r="H59" s="42">
        <v>89799168.519999996</v>
      </c>
      <c r="I59" s="42">
        <v>31682125.91</v>
      </c>
      <c r="J59" s="42">
        <v>15346182.85</v>
      </c>
      <c r="K59" s="42">
        <v>349827637.88</v>
      </c>
      <c r="L59" s="7">
        <v>31209.58</v>
      </c>
      <c r="M59" s="44">
        <f t="shared" si="0"/>
        <v>6824.8326507437778</v>
      </c>
      <c r="N59" s="44">
        <f t="shared" si="1"/>
        <v>2877.2950010862046</v>
      </c>
      <c r="O59" s="44">
        <f t="shared" si="2"/>
        <v>1015.1410531638041</v>
      </c>
      <c r="P59" s="45">
        <f t="shared" si="3"/>
        <v>10717.268704993787</v>
      </c>
      <c r="Q59" s="44">
        <f t="shared" si="4"/>
        <v>11208.982558560543</v>
      </c>
    </row>
    <row r="60" spans="1:17" x14ac:dyDescent="0.2">
      <c r="A60" s="11" t="s">
        <v>114</v>
      </c>
      <c r="B60" s="11" t="s">
        <v>115</v>
      </c>
      <c r="C60" s="42">
        <v>2938533.52</v>
      </c>
      <c r="D60" s="42">
        <v>607366.77</v>
      </c>
      <c r="E60" s="42">
        <v>3545900.29</v>
      </c>
      <c r="F60" s="42">
        <v>10435331</v>
      </c>
      <c r="G60" s="42">
        <v>1936239.64</v>
      </c>
      <c r="H60" s="42">
        <v>12371570.640000001</v>
      </c>
      <c r="I60" s="42">
        <v>2786848.77</v>
      </c>
      <c r="J60" s="42">
        <v>28215</v>
      </c>
      <c r="K60" s="42">
        <v>18732534.699999999</v>
      </c>
      <c r="L60" s="7">
        <v>2175.09</v>
      </c>
      <c r="M60" s="44">
        <f t="shared" si="0"/>
        <v>1630.2315260517955</v>
      </c>
      <c r="N60" s="44">
        <f t="shared" si="1"/>
        <v>5687.8430961477452</v>
      </c>
      <c r="O60" s="44">
        <f t="shared" si="2"/>
        <v>1281.2567617891673</v>
      </c>
      <c r="P60" s="45">
        <f t="shared" si="3"/>
        <v>8599.3313839887087</v>
      </c>
      <c r="Q60" s="44">
        <f t="shared" si="4"/>
        <v>8612.3032610144855</v>
      </c>
    </row>
    <row r="61" spans="1:17" x14ac:dyDescent="0.2">
      <c r="A61" s="11" t="s">
        <v>116</v>
      </c>
      <c r="B61" s="11" t="s">
        <v>117</v>
      </c>
      <c r="C61" s="42">
        <v>10047855.359999999</v>
      </c>
      <c r="D61" s="42">
        <v>1713433.8</v>
      </c>
      <c r="E61" s="42">
        <v>11761289.16</v>
      </c>
      <c r="F61" s="42">
        <v>27274626</v>
      </c>
      <c r="G61" s="42">
        <v>5128105.9000000004</v>
      </c>
      <c r="H61" s="42">
        <v>32402731.899999999</v>
      </c>
      <c r="I61" s="42">
        <v>9402708.4399999995</v>
      </c>
      <c r="J61" s="42">
        <v>129693</v>
      </c>
      <c r="K61" s="42">
        <v>53696422.5</v>
      </c>
      <c r="L61" s="7">
        <v>5566.15</v>
      </c>
      <c r="M61" s="44">
        <f t="shared" si="0"/>
        <v>2113.0025529315599</v>
      </c>
      <c r="N61" s="44">
        <f t="shared" si="1"/>
        <v>5821.390350601403</v>
      </c>
      <c r="O61" s="44">
        <f t="shared" si="2"/>
        <v>1689.266088768718</v>
      </c>
      <c r="P61" s="45">
        <f t="shared" si="3"/>
        <v>9623.65899230168</v>
      </c>
      <c r="Q61" s="44">
        <f t="shared" si="4"/>
        <v>9646.9592986175376</v>
      </c>
    </row>
    <row r="62" spans="1:17" x14ac:dyDescent="0.2">
      <c r="A62" s="11" t="s">
        <v>118</v>
      </c>
      <c r="B62" s="11" t="s">
        <v>119</v>
      </c>
      <c r="C62" s="42">
        <v>10448876.970000001</v>
      </c>
      <c r="D62" s="42">
        <v>1440204.06</v>
      </c>
      <c r="E62" s="42">
        <v>11889081.029999999</v>
      </c>
      <c r="F62" s="42">
        <v>6269218</v>
      </c>
      <c r="G62" s="42">
        <v>1007503.54</v>
      </c>
      <c r="H62" s="42">
        <v>7276721.54</v>
      </c>
      <c r="I62" s="42">
        <v>827237.84</v>
      </c>
      <c r="J62" s="42">
        <v>48268.14</v>
      </c>
      <c r="K62" s="42">
        <v>20041308.550000001</v>
      </c>
      <c r="L62" s="7">
        <v>2216.58</v>
      </c>
      <c r="M62" s="44">
        <f t="shared" si="0"/>
        <v>5363.7049102671681</v>
      </c>
      <c r="N62" s="44">
        <f t="shared" si="1"/>
        <v>3282.8598742206464</v>
      </c>
      <c r="O62" s="44">
        <f t="shared" si="2"/>
        <v>373.2045944653475</v>
      </c>
      <c r="P62" s="45">
        <f t="shared" si="3"/>
        <v>9019.7693789531622</v>
      </c>
      <c r="Q62" s="44">
        <f t="shared" si="4"/>
        <v>9041.5453310956527</v>
      </c>
    </row>
    <row r="63" spans="1:17" x14ac:dyDescent="0.2">
      <c r="A63" s="11" t="s">
        <v>120</v>
      </c>
      <c r="B63" s="11" t="s">
        <v>121</v>
      </c>
      <c r="C63" s="42">
        <v>2498721.0099999998</v>
      </c>
      <c r="D63" s="42">
        <v>566612.03</v>
      </c>
      <c r="E63" s="42">
        <v>3065333.04</v>
      </c>
      <c r="F63" s="42">
        <v>3271527</v>
      </c>
      <c r="G63" s="42">
        <v>1232939.56</v>
      </c>
      <c r="H63" s="42">
        <v>4504466.5599999996</v>
      </c>
      <c r="I63" s="42">
        <v>994341.78</v>
      </c>
      <c r="J63" s="42">
        <v>45253.27</v>
      </c>
      <c r="K63" s="42">
        <v>8609394.6500000004</v>
      </c>
      <c r="L63" s="7">
        <v>749.66</v>
      </c>
      <c r="M63" s="44">
        <f t="shared" si="0"/>
        <v>4088.9643838540142</v>
      </c>
      <c r="N63" s="44">
        <f t="shared" si="1"/>
        <v>6008.6793479710796</v>
      </c>
      <c r="O63" s="44">
        <f t="shared" si="2"/>
        <v>1326.390336952752</v>
      </c>
      <c r="P63" s="45">
        <f t="shared" si="3"/>
        <v>11424.034068777846</v>
      </c>
      <c r="Q63" s="44">
        <f t="shared" si="4"/>
        <v>11484.399127604514</v>
      </c>
    </row>
    <row r="64" spans="1:17" x14ac:dyDescent="0.2">
      <c r="A64" s="11" t="s">
        <v>122</v>
      </c>
      <c r="B64" s="11" t="s">
        <v>123</v>
      </c>
      <c r="C64" s="42">
        <v>18529192.27</v>
      </c>
      <c r="D64" s="42">
        <v>1601987.78</v>
      </c>
      <c r="E64" s="42">
        <v>20131180.050000001</v>
      </c>
      <c r="F64" s="42">
        <v>17816143</v>
      </c>
      <c r="G64" s="42">
        <v>4058221.17</v>
      </c>
      <c r="H64" s="42">
        <v>21874364.170000002</v>
      </c>
      <c r="I64" s="42">
        <v>4102495.65</v>
      </c>
      <c r="J64" s="42">
        <v>4508742.42</v>
      </c>
      <c r="K64" s="42">
        <v>50616782.289999999</v>
      </c>
      <c r="L64" s="7">
        <v>5329.31</v>
      </c>
      <c r="M64" s="44">
        <f t="shared" si="0"/>
        <v>3777.445870103259</v>
      </c>
      <c r="N64" s="44">
        <f t="shared" si="1"/>
        <v>4104.5396439689193</v>
      </c>
      <c r="O64" s="44">
        <f t="shared" si="2"/>
        <v>769.79865123252341</v>
      </c>
      <c r="P64" s="45">
        <f t="shared" si="3"/>
        <v>8651.7841653047017</v>
      </c>
      <c r="Q64" s="44">
        <f t="shared" si="4"/>
        <v>9497.8115909939552</v>
      </c>
    </row>
    <row r="65" spans="1:17" x14ac:dyDescent="0.2">
      <c r="A65" s="11" t="s">
        <v>124</v>
      </c>
      <c r="B65" s="11" t="s">
        <v>125</v>
      </c>
      <c r="C65" s="42">
        <v>1220636.3999999999</v>
      </c>
      <c r="D65" s="42">
        <v>200782.22</v>
      </c>
      <c r="E65" s="42">
        <v>1421418.62</v>
      </c>
      <c r="F65" s="42">
        <v>2939620</v>
      </c>
      <c r="G65" s="42">
        <v>614613.24</v>
      </c>
      <c r="H65" s="42">
        <v>3554233.24</v>
      </c>
      <c r="I65" s="42">
        <v>1242384.19</v>
      </c>
      <c r="J65" s="42">
        <v>39615.61</v>
      </c>
      <c r="K65" s="42">
        <v>6257651.6600000001</v>
      </c>
      <c r="L65" s="7">
        <v>554.63</v>
      </c>
      <c r="M65" s="44">
        <f t="shared" si="0"/>
        <v>2562.8231794169087</v>
      </c>
      <c r="N65" s="44">
        <f t="shared" si="1"/>
        <v>6408.2960532246725</v>
      </c>
      <c r="O65" s="44">
        <f t="shared" si="2"/>
        <v>2240.0234210194185</v>
      </c>
      <c r="P65" s="45">
        <f t="shared" si="3"/>
        <v>11211.142653660998</v>
      </c>
      <c r="Q65" s="44">
        <f t="shared" si="4"/>
        <v>11282.569749202172</v>
      </c>
    </row>
    <row r="66" spans="1:17" x14ac:dyDescent="0.2">
      <c r="A66" s="11" t="s">
        <v>126</v>
      </c>
      <c r="B66" s="11" t="s">
        <v>127</v>
      </c>
      <c r="C66" s="42">
        <v>987472</v>
      </c>
      <c r="D66" s="42">
        <v>161830.87</v>
      </c>
      <c r="E66" s="42">
        <v>1149302.8700000001</v>
      </c>
      <c r="F66" s="42">
        <v>1927707</v>
      </c>
      <c r="G66" s="42">
        <v>481176.85</v>
      </c>
      <c r="H66" s="42">
        <v>2408883.85</v>
      </c>
      <c r="I66" s="42">
        <v>791625.45</v>
      </c>
      <c r="J66" s="42">
        <v>19655</v>
      </c>
      <c r="K66" s="42">
        <v>4369467.17</v>
      </c>
      <c r="L66" s="7">
        <v>372.96</v>
      </c>
      <c r="M66" s="44">
        <f t="shared" si="0"/>
        <v>3081.5714017589021</v>
      </c>
      <c r="N66" s="44">
        <f t="shared" si="1"/>
        <v>6458.8262816387823</v>
      </c>
      <c r="O66" s="44">
        <f t="shared" si="2"/>
        <v>2122.5478603603606</v>
      </c>
      <c r="P66" s="45">
        <f t="shared" si="3"/>
        <v>11662.945543758045</v>
      </c>
      <c r="Q66" s="44">
        <f t="shared" si="4"/>
        <v>11715.645565208066</v>
      </c>
    </row>
    <row r="67" spans="1:17" x14ac:dyDescent="0.2">
      <c r="A67" s="11" t="s">
        <v>128</v>
      </c>
      <c r="B67" s="11" t="s">
        <v>129</v>
      </c>
      <c r="C67" s="42">
        <v>4214025.16</v>
      </c>
      <c r="D67" s="42">
        <v>430523.7</v>
      </c>
      <c r="E67" s="42">
        <v>4644548.8600000003</v>
      </c>
      <c r="F67" s="42">
        <v>6296028</v>
      </c>
      <c r="G67" s="42">
        <v>1438823.25</v>
      </c>
      <c r="H67" s="42">
        <v>7734851.25</v>
      </c>
      <c r="I67" s="42">
        <v>1509482.32</v>
      </c>
      <c r="J67" s="42">
        <v>214336.09</v>
      </c>
      <c r="K67" s="42">
        <v>14103218.52</v>
      </c>
      <c r="L67" s="7">
        <v>1416.49</v>
      </c>
      <c r="M67" s="44">
        <f t="shared" si="0"/>
        <v>3278.9139775077833</v>
      </c>
      <c r="N67" s="44">
        <f t="shared" si="1"/>
        <v>5460.5759659439882</v>
      </c>
      <c r="O67" s="44">
        <f t="shared" si="2"/>
        <v>1065.6498245663577</v>
      </c>
      <c r="P67" s="45">
        <f t="shared" si="3"/>
        <v>9805.139768018129</v>
      </c>
      <c r="Q67" s="44">
        <f t="shared" si="4"/>
        <v>9956.4547014098225</v>
      </c>
    </row>
    <row r="68" spans="1:17" x14ac:dyDescent="0.2">
      <c r="A68" s="11" t="s">
        <v>130</v>
      </c>
      <c r="B68" s="11" t="s">
        <v>131</v>
      </c>
      <c r="C68" s="42">
        <v>5468931.5599999996</v>
      </c>
      <c r="D68" s="42">
        <v>703752.12</v>
      </c>
      <c r="E68" s="42">
        <v>6172683.6799999997</v>
      </c>
      <c r="F68" s="42">
        <v>10582104</v>
      </c>
      <c r="G68" s="42">
        <v>2180194.58</v>
      </c>
      <c r="H68" s="42">
        <v>12762298.58</v>
      </c>
      <c r="I68" s="42">
        <v>2351304.69</v>
      </c>
      <c r="J68" s="42">
        <v>1232829.03</v>
      </c>
      <c r="K68" s="42">
        <v>22519115.98</v>
      </c>
      <c r="L68" s="7">
        <v>2293.92</v>
      </c>
      <c r="M68" s="44">
        <f t="shared" ref="M68:M131" si="5">E68/L68</f>
        <v>2690.8888191392898</v>
      </c>
      <c r="N68" s="44">
        <f t="shared" ref="N68:N131" si="6">H68/L68</f>
        <v>5563.5325469066047</v>
      </c>
      <c r="O68" s="44">
        <f t="shared" ref="O68:O131" si="7">I68/L68</f>
        <v>1025.0159944549068</v>
      </c>
      <c r="P68" s="45">
        <f t="shared" ref="P68:P131" si="8">M68+N68+O68</f>
        <v>9279.4373605008022</v>
      </c>
      <c r="Q68" s="44">
        <f t="shared" ref="Q68:Q131" si="9">K68/L68</f>
        <v>9816.8706755248659</v>
      </c>
    </row>
    <row r="69" spans="1:17" x14ac:dyDescent="0.2">
      <c r="A69" s="11" t="s">
        <v>132</v>
      </c>
      <c r="B69" s="11" t="s">
        <v>133</v>
      </c>
      <c r="C69" s="42">
        <v>4689484.3099999996</v>
      </c>
      <c r="D69" s="42">
        <v>1148221.27</v>
      </c>
      <c r="E69" s="42">
        <v>5837705.5800000001</v>
      </c>
      <c r="F69" s="42">
        <v>7374577</v>
      </c>
      <c r="G69" s="42">
        <v>1296527.3500000001</v>
      </c>
      <c r="H69" s="42">
        <v>8671104.3499999996</v>
      </c>
      <c r="I69" s="42">
        <v>2392552.9</v>
      </c>
      <c r="J69" s="42">
        <v>34362.76</v>
      </c>
      <c r="K69" s="42">
        <v>16935725.59</v>
      </c>
      <c r="L69" s="7">
        <v>1819.32</v>
      </c>
      <c r="M69" s="44">
        <f t="shared" si="5"/>
        <v>3208.72940439285</v>
      </c>
      <c r="N69" s="44">
        <f t="shared" si="6"/>
        <v>4766.1237990018244</v>
      </c>
      <c r="O69" s="44">
        <f t="shared" si="7"/>
        <v>1315.0808543851549</v>
      </c>
      <c r="P69" s="45">
        <f t="shared" si="8"/>
        <v>9289.9340577798284</v>
      </c>
      <c r="Q69" s="44">
        <f t="shared" si="9"/>
        <v>9308.8217520831968</v>
      </c>
    </row>
    <row r="70" spans="1:17" x14ac:dyDescent="0.2">
      <c r="A70" s="11" t="s">
        <v>134</v>
      </c>
      <c r="B70" s="11" t="s">
        <v>135</v>
      </c>
      <c r="C70" s="42">
        <v>6479119.5700000003</v>
      </c>
      <c r="D70" s="42">
        <v>1176404.1100000001</v>
      </c>
      <c r="E70" s="42">
        <v>7655523.6799999997</v>
      </c>
      <c r="F70" s="42">
        <v>16112978</v>
      </c>
      <c r="G70" s="42">
        <v>3255011.8</v>
      </c>
      <c r="H70" s="42">
        <v>19367989.800000001</v>
      </c>
      <c r="I70" s="42">
        <v>3395927.37</v>
      </c>
      <c r="J70" s="42">
        <v>2588153.9700000002</v>
      </c>
      <c r="K70" s="42">
        <v>33007594.82</v>
      </c>
      <c r="L70" s="7">
        <v>3511.52</v>
      </c>
      <c r="M70" s="44">
        <f t="shared" si="5"/>
        <v>2180.116781336857</v>
      </c>
      <c r="N70" s="44">
        <f t="shared" si="6"/>
        <v>5515.5573085159704</v>
      </c>
      <c r="O70" s="44">
        <f t="shared" si="7"/>
        <v>967.08188192008026</v>
      </c>
      <c r="P70" s="45">
        <f t="shared" si="8"/>
        <v>8662.7559717729073</v>
      </c>
      <c r="Q70" s="44">
        <f t="shared" si="9"/>
        <v>9399.8025983050084</v>
      </c>
    </row>
    <row r="71" spans="1:17" x14ac:dyDescent="0.2">
      <c r="A71" s="11" t="s">
        <v>136</v>
      </c>
      <c r="B71" s="11" t="s">
        <v>137</v>
      </c>
      <c r="C71" s="42">
        <v>6459162.4500000002</v>
      </c>
      <c r="D71" s="42">
        <v>2023892.97</v>
      </c>
      <c r="E71" s="42">
        <v>8483055.4199999999</v>
      </c>
      <c r="F71" s="42">
        <v>19009495</v>
      </c>
      <c r="G71" s="42">
        <v>3538342.38</v>
      </c>
      <c r="H71" s="42">
        <v>22547837.379999999</v>
      </c>
      <c r="I71" s="42">
        <v>4501246.13</v>
      </c>
      <c r="J71" s="42">
        <v>695614.69</v>
      </c>
      <c r="K71" s="42">
        <v>36227753.619999997</v>
      </c>
      <c r="L71" s="7">
        <v>4299.6000000000004</v>
      </c>
      <c r="M71" s="44">
        <f t="shared" si="5"/>
        <v>1972.9871197320679</v>
      </c>
      <c r="N71" s="44">
        <f t="shared" si="6"/>
        <v>5244.1709414829284</v>
      </c>
      <c r="O71" s="44">
        <f t="shared" si="7"/>
        <v>1046.8988115173504</v>
      </c>
      <c r="P71" s="45">
        <f t="shared" si="8"/>
        <v>8264.0568727323462</v>
      </c>
      <c r="Q71" s="44">
        <f t="shared" si="9"/>
        <v>8425.8427807237877</v>
      </c>
    </row>
    <row r="72" spans="1:17" x14ac:dyDescent="0.2">
      <c r="A72" s="11" t="s">
        <v>138</v>
      </c>
      <c r="B72" s="11" t="s">
        <v>139</v>
      </c>
      <c r="C72" s="42">
        <v>5803717.4800000004</v>
      </c>
      <c r="D72" s="42">
        <v>1185330.54</v>
      </c>
      <c r="E72" s="42">
        <v>6989048.0199999996</v>
      </c>
      <c r="F72" s="42">
        <v>17635787</v>
      </c>
      <c r="G72" s="42">
        <v>4916485.8600000003</v>
      </c>
      <c r="H72" s="42">
        <v>22552272.859999999</v>
      </c>
      <c r="I72" s="42">
        <v>4431219.71</v>
      </c>
      <c r="J72" s="42">
        <v>203793.5</v>
      </c>
      <c r="K72" s="42">
        <v>34176334.090000004</v>
      </c>
      <c r="L72" s="7">
        <v>3786.32</v>
      </c>
      <c r="M72" s="44">
        <f t="shared" si="5"/>
        <v>1845.8682889982883</v>
      </c>
      <c r="N72" s="44">
        <f t="shared" si="6"/>
        <v>5956.2511515138704</v>
      </c>
      <c r="O72" s="44">
        <f t="shared" si="7"/>
        <v>1170.3236150140506</v>
      </c>
      <c r="P72" s="45">
        <f t="shared" si="8"/>
        <v>8972.4430555262097</v>
      </c>
      <c r="Q72" s="44">
        <f t="shared" si="9"/>
        <v>9026.2666890278688</v>
      </c>
    </row>
    <row r="73" spans="1:17" x14ac:dyDescent="0.2">
      <c r="A73" s="11" t="s">
        <v>140</v>
      </c>
      <c r="B73" s="11" t="s">
        <v>141</v>
      </c>
      <c r="C73" s="42">
        <v>2041642.51</v>
      </c>
      <c r="D73" s="42">
        <v>474128.61</v>
      </c>
      <c r="E73" s="42">
        <v>2515771.12</v>
      </c>
      <c r="F73" s="42">
        <v>7569534</v>
      </c>
      <c r="G73" s="42">
        <v>1136766.17</v>
      </c>
      <c r="H73" s="42">
        <v>8706300.1699999999</v>
      </c>
      <c r="I73" s="42">
        <v>1777348.15</v>
      </c>
      <c r="J73" s="42">
        <v>24595.84</v>
      </c>
      <c r="K73" s="42">
        <v>13024015.279999999</v>
      </c>
      <c r="L73" s="7">
        <v>1533.85</v>
      </c>
      <c r="M73" s="44">
        <f t="shared" si="5"/>
        <v>1640.167630472341</v>
      </c>
      <c r="N73" s="44">
        <f t="shared" si="6"/>
        <v>5676.1092479707931</v>
      </c>
      <c r="O73" s="44">
        <f t="shared" si="7"/>
        <v>1158.7496495746</v>
      </c>
      <c r="P73" s="45">
        <f t="shared" si="8"/>
        <v>8475.0265280177337</v>
      </c>
      <c r="Q73" s="44">
        <f t="shared" si="9"/>
        <v>8491.0618900153204</v>
      </c>
    </row>
    <row r="74" spans="1:17" x14ac:dyDescent="0.2">
      <c r="A74" s="11" t="s">
        <v>142</v>
      </c>
      <c r="B74" s="11" t="s">
        <v>143</v>
      </c>
      <c r="C74" s="42">
        <v>4616053.87</v>
      </c>
      <c r="D74" s="42">
        <v>918303.5</v>
      </c>
      <c r="E74" s="42">
        <v>5534357.3700000001</v>
      </c>
      <c r="F74" s="42">
        <v>13254244</v>
      </c>
      <c r="G74" s="42">
        <v>2150362.2599999998</v>
      </c>
      <c r="H74" s="42">
        <v>15404606.26</v>
      </c>
      <c r="I74" s="42">
        <v>3415660.52</v>
      </c>
      <c r="J74" s="42">
        <v>172138.76</v>
      </c>
      <c r="K74" s="42">
        <v>24526762.91</v>
      </c>
      <c r="L74" s="7">
        <v>2707.92</v>
      </c>
      <c r="M74" s="44">
        <f t="shared" si="5"/>
        <v>2043.7669392005673</v>
      </c>
      <c r="N74" s="44">
        <f t="shared" si="6"/>
        <v>5688.7228056958847</v>
      </c>
      <c r="O74" s="44">
        <f t="shared" si="7"/>
        <v>1261.3594640905196</v>
      </c>
      <c r="P74" s="45">
        <f t="shared" si="8"/>
        <v>8993.8492089869724</v>
      </c>
      <c r="Q74" s="44">
        <f t="shared" si="9"/>
        <v>9057.4178373068626</v>
      </c>
    </row>
    <row r="75" spans="1:17" x14ac:dyDescent="0.2">
      <c r="A75" s="11" t="s">
        <v>144</v>
      </c>
      <c r="B75" s="11" t="s">
        <v>145</v>
      </c>
      <c r="C75" s="42">
        <v>4577217.49</v>
      </c>
      <c r="D75" s="42">
        <v>833018.82</v>
      </c>
      <c r="E75" s="42">
        <v>5410236.3099999996</v>
      </c>
      <c r="F75" s="42">
        <v>5928219</v>
      </c>
      <c r="G75" s="42">
        <v>1195090.29</v>
      </c>
      <c r="H75" s="42">
        <v>7123309.29</v>
      </c>
      <c r="I75" s="42">
        <v>1136234.6499999999</v>
      </c>
      <c r="J75" s="42">
        <v>668894.34</v>
      </c>
      <c r="K75" s="42">
        <v>14338674.59</v>
      </c>
      <c r="L75" s="7">
        <v>1486.14</v>
      </c>
      <c r="M75" s="44">
        <f t="shared" si="5"/>
        <v>3640.4620762512277</v>
      </c>
      <c r="N75" s="44">
        <f t="shared" si="6"/>
        <v>4793.1616738665261</v>
      </c>
      <c r="O75" s="44">
        <f t="shared" si="7"/>
        <v>764.5542479174236</v>
      </c>
      <c r="P75" s="45">
        <f t="shared" si="8"/>
        <v>9198.1779980351766</v>
      </c>
      <c r="Q75" s="44">
        <f t="shared" si="9"/>
        <v>9648.266374634959</v>
      </c>
    </row>
    <row r="76" spans="1:17" x14ac:dyDescent="0.2">
      <c r="A76" s="11" t="s">
        <v>146</v>
      </c>
      <c r="B76" s="11" t="s">
        <v>147</v>
      </c>
      <c r="C76" s="42">
        <v>30268493.579999998</v>
      </c>
      <c r="D76" s="42">
        <v>4306009.45</v>
      </c>
      <c r="E76" s="42">
        <v>34574503.030000001</v>
      </c>
      <c r="F76" s="42">
        <v>53992625</v>
      </c>
      <c r="G76" s="42">
        <v>9026622.1999999993</v>
      </c>
      <c r="H76" s="42">
        <v>63019247.200000003</v>
      </c>
      <c r="I76" s="42">
        <v>13142711.66</v>
      </c>
      <c r="J76" s="42">
        <v>297517.90000000002</v>
      </c>
      <c r="K76" s="42">
        <v>111033979.79000001</v>
      </c>
      <c r="L76" s="7">
        <v>12542.6</v>
      </c>
      <c r="M76" s="44">
        <f t="shared" si="5"/>
        <v>2756.5658659289143</v>
      </c>
      <c r="N76" s="44">
        <f t="shared" si="6"/>
        <v>5024.4165643486995</v>
      </c>
      <c r="O76" s="44">
        <f t="shared" si="7"/>
        <v>1047.8458740611993</v>
      </c>
      <c r="P76" s="45">
        <f t="shared" si="8"/>
        <v>8828.8283043388128</v>
      </c>
      <c r="Q76" s="44">
        <f t="shared" si="9"/>
        <v>8852.5488965605218</v>
      </c>
    </row>
    <row r="77" spans="1:17" x14ac:dyDescent="0.2">
      <c r="A77" s="11" t="s">
        <v>148</v>
      </c>
      <c r="B77" s="11" t="s">
        <v>149</v>
      </c>
      <c r="C77" s="42">
        <v>5289733.3600000003</v>
      </c>
      <c r="D77" s="42">
        <v>767803.34</v>
      </c>
      <c r="E77" s="42">
        <v>6057536.7000000002</v>
      </c>
      <c r="F77" s="42">
        <v>19866522</v>
      </c>
      <c r="G77" s="42">
        <v>3261716.98</v>
      </c>
      <c r="H77" s="42">
        <v>23128238.98</v>
      </c>
      <c r="I77" s="42">
        <v>7687399.7800000003</v>
      </c>
      <c r="J77" s="42">
        <v>290558.52</v>
      </c>
      <c r="K77" s="42">
        <v>37163733.979999997</v>
      </c>
      <c r="L77" s="7">
        <v>3848.83</v>
      </c>
      <c r="M77" s="44">
        <f t="shared" si="5"/>
        <v>1573.8644471176956</v>
      </c>
      <c r="N77" s="44">
        <f t="shared" si="6"/>
        <v>6009.1609606036118</v>
      </c>
      <c r="O77" s="44">
        <f t="shared" si="7"/>
        <v>1997.3341976652646</v>
      </c>
      <c r="P77" s="45">
        <f t="shared" si="8"/>
        <v>9580.3596053865731</v>
      </c>
      <c r="Q77" s="44">
        <f t="shared" si="9"/>
        <v>9655.8522927746872</v>
      </c>
    </row>
    <row r="78" spans="1:17" x14ac:dyDescent="0.2">
      <c r="A78" s="11" t="s">
        <v>150</v>
      </c>
      <c r="B78" s="11" t="s">
        <v>151</v>
      </c>
      <c r="C78" s="42">
        <v>703759.33</v>
      </c>
      <c r="D78" s="42">
        <v>313965.59999999998</v>
      </c>
      <c r="E78" s="42">
        <v>1017724.93</v>
      </c>
      <c r="F78" s="42">
        <v>3708368</v>
      </c>
      <c r="G78" s="42">
        <v>845143.44</v>
      </c>
      <c r="H78" s="42">
        <v>4553511.4400000004</v>
      </c>
      <c r="I78" s="42">
        <v>1040824.41</v>
      </c>
      <c r="J78" s="42">
        <v>71134.78</v>
      </c>
      <c r="K78" s="42">
        <v>6683195.5599999996</v>
      </c>
      <c r="L78" s="7">
        <v>762.99</v>
      </c>
      <c r="M78" s="44">
        <f t="shared" si="5"/>
        <v>1333.8640480215993</v>
      </c>
      <c r="N78" s="44">
        <f t="shared" si="6"/>
        <v>5967.9831190448112</v>
      </c>
      <c r="O78" s="44">
        <f t="shared" si="7"/>
        <v>1364.138992647348</v>
      </c>
      <c r="P78" s="45">
        <f t="shared" si="8"/>
        <v>8665.9861597137588</v>
      </c>
      <c r="Q78" s="44">
        <f t="shared" si="9"/>
        <v>8759.2177617006764</v>
      </c>
    </row>
    <row r="79" spans="1:17" x14ac:dyDescent="0.2">
      <c r="A79" s="11" t="s">
        <v>152</v>
      </c>
      <c r="B79" s="11" t="s">
        <v>153</v>
      </c>
      <c r="C79" s="42">
        <v>4819661.9000000004</v>
      </c>
      <c r="D79" s="42">
        <v>1146188.42</v>
      </c>
      <c r="E79" s="42">
        <v>5965850.3200000003</v>
      </c>
      <c r="F79" s="42">
        <v>12699132</v>
      </c>
      <c r="G79" s="42">
        <v>2018755.47</v>
      </c>
      <c r="H79" s="42">
        <v>14717887.470000001</v>
      </c>
      <c r="I79" s="42">
        <v>2675130.44</v>
      </c>
      <c r="J79" s="42">
        <v>75593.25</v>
      </c>
      <c r="K79" s="42">
        <v>23434461.48</v>
      </c>
      <c r="L79" s="7">
        <v>2871.99</v>
      </c>
      <c r="M79" s="44">
        <f t="shared" si="5"/>
        <v>2077.25316592328</v>
      </c>
      <c r="N79" s="44">
        <f t="shared" si="6"/>
        <v>5124.6304722509485</v>
      </c>
      <c r="O79" s="44">
        <f t="shared" si="7"/>
        <v>931.45534629298857</v>
      </c>
      <c r="P79" s="45">
        <f t="shared" si="8"/>
        <v>8133.3389844672174</v>
      </c>
      <c r="Q79" s="44">
        <f t="shared" si="9"/>
        <v>8159.6598456122765</v>
      </c>
    </row>
    <row r="80" spans="1:17" x14ac:dyDescent="0.2">
      <c r="A80" s="11" t="s">
        <v>154</v>
      </c>
      <c r="B80" s="11" t="s">
        <v>155</v>
      </c>
      <c r="C80" s="42">
        <v>3600421.39</v>
      </c>
      <c r="D80" s="42">
        <v>678751.36</v>
      </c>
      <c r="E80" s="42">
        <v>4279172.75</v>
      </c>
      <c r="F80" s="42">
        <v>10758748</v>
      </c>
      <c r="G80" s="42">
        <v>2633342.2999999998</v>
      </c>
      <c r="H80" s="42">
        <v>13392090.300000001</v>
      </c>
      <c r="I80" s="42">
        <v>3208847.16</v>
      </c>
      <c r="J80" s="42">
        <v>29805.52</v>
      </c>
      <c r="K80" s="42">
        <v>20909915.73</v>
      </c>
      <c r="L80" s="7">
        <v>2142.35</v>
      </c>
      <c r="M80" s="44">
        <f t="shared" si="5"/>
        <v>1997.4200060681028</v>
      </c>
      <c r="N80" s="44">
        <f t="shared" si="6"/>
        <v>6251.1215721053986</v>
      </c>
      <c r="O80" s="44">
        <f t="shared" si="7"/>
        <v>1497.8164912362595</v>
      </c>
      <c r="P80" s="45">
        <f t="shared" si="8"/>
        <v>9746.35806940976</v>
      </c>
      <c r="Q80" s="44">
        <f t="shared" si="9"/>
        <v>9760.2706047097818</v>
      </c>
    </row>
    <row r="81" spans="1:17" x14ac:dyDescent="0.2">
      <c r="A81" s="11" t="s">
        <v>156</v>
      </c>
      <c r="B81" s="11" t="s">
        <v>157</v>
      </c>
      <c r="C81" s="42">
        <v>1415780.22</v>
      </c>
      <c r="D81" s="42">
        <v>506643.7</v>
      </c>
      <c r="E81" s="42">
        <v>1922423.92</v>
      </c>
      <c r="F81" s="42">
        <v>3908736</v>
      </c>
      <c r="G81" s="42">
        <v>932280.41</v>
      </c>
      <c r="H81" s="42">
        <v>4841016.41</v>
      </c>
      <c r="I81" s="42">
        <v>1102854.71</v>
      </c>
      <c r="J81" s="42">
        <v>108802.06</v>
      </c>
      <c r="K81" s="42">
        <v>7975097.0999999996</v>
      </c>
      <c r="L81" s="7">
        <v>841.11</v>
      </c>
      <c r="M81" s="44">
        <f t="shared" si="5"/>
        <v>2285.5796744777731</v>
      </c>
      <c r="N81" s="44">
        <f t="shared" si="6"/>
        <v>5755.5092794045968</v>
      </c>
      <c r="O81" s="44">
        <f t="shared" si="7"/>
        <v>1311.1896303693927</v>
      </c>
      <c r="P81" s="45">
        <f t="shared" si="8"/>
        <v>9352.2785842517624</v>
      </c>
      <c r="Q81" s="44">
        <f t="shared" si="9"/>
        <v>9481.633912330135</v>
      </c>
    </row>
    <row r="82" spans="1:17" x14ac:dyDescent="0.2">
      <c r="A82" s="11" t="s">
        <v>158</v>
      </c>
      <c r="B82" s="11" t="s">
        <v>159</v>
      </c>
      <c r="C82" s="42">
        <v>15589741.59</v>
      </c>
      <c r="D82" s="42">
        <v>3018086.25</v>
      </c>
      <c r="E82" s="42">
        <v>18607827.84</v>
      </c>
      <c r="F82" s="42">
        <v>26148352</v>
      </c>
      <c r="G82" s="42">
        <v>4898445.0599999996</v>
      </c>
      <c r="H82" s="42">
        <v>31046797.059999999</v>
      </c>
      <c r="I82" s="42">
        <v>6323808.5499999998</v>
      </c>
      <c r="J82" s="42">
        <v>2256149.63</v>
      </c>
      <c r="K82" s="42">
        <v>58234583.079999998</v>
      </c>
      <c r="L82" s="7">
        <v>6212.34</v>
      </c>
      <c r="M82" s="44">
        <f t="shared" si="5"/>
        <v>2995.3009397425126</v>
      </c>
      <c r="N82" s="44">
        <f t="shared" si="6"/>
        <v>4997.6010746353222</v>
      </c>
      <c r="O82" s="44">
        <f t="shared" si="7"/>
        <v>1017.9430858581468</v>
      </c>
      <c r="P82" s="45">
        <f t="shared" si="8"/>
        <v>9010.8451002359816</v>
      </c>
      <c r="Q82" s="44">
        <f t="shared" si="9"/>
        <v>9374.0173718759761</v>
      </c>
    </row>
    <row r="83" spans="1:17" x14ac:dyDescent="0.2">
      <c r="A83" s="11" t="s">
        <v>160</v>
      </c>
      <c r="B83" s="11" t="s">
        <v>161</v>
      </c>
      <c r="C83" s="42">
        <v>4308777.8499999996</v>
      </c>
      <c r="D83" s="42">
        <v>806600.78</v>
      </c>
      <c r="E83" s="42">
        <v>5115378.63</v>
      </c>
      <c r="F83" s="42">
        <v>8691335</v>
      </c>
      <c r="G83" s="42">
        <v>1827955.45</v>
      </c>
      <c r="H83" s="42">
        <v>10519290.449999999</v>
      </c>
      <c r="I83" s="42">
        <v>1993100.68</v>
      </c>
      <c r="J83" s="42">
        <v>25247</v>
      </c>
      <c r="K83" s="42">
        <v>17653016.760000002</v>
      </c>
      <c r="L83" s="7">
        <v>1933.52</v>
      </c>
      <c r="M83" s="44">
        <f t="shared" si="5"/>
        <v>2645.630058132318</v>
      </c>
      <c r="N83" s="44">
        <f t="shared" si="6"/>
        <v>5440.4870133228515</v>
      </c>
      <c r="O83" s="44">
        <f t="shared" si="7"/>
        <v>1030.8146178989614</v>
      </c>
      <c r="P83" s="45">
        <f t="shared" si="8"/>
        <v>9116.9316893541309</v>
      </c>
      <c r="Q83" s="44">
        <f t="shared" si="9"/>
        <v>9129.9892217303168</v>
      </c>
    </row>
    <row r="84" spans="1:17" x14ac:dyDescent="0.2">
      <c r="A84" s="11" t="s">
        <v>162</v>
      </c>
      <c r="B84" s="11" t="s">
        <v>163</v>
      </c>
      <c r="C84" s="42">
        <v>1445672.59</v>
      </c>
      <c r="D84" s="42">
        <v>470951.84</v>
      </c>
      <c r="E84" s="42">
        <v>1916624.43</v>
      </c>
      <c r="F84" s="42">
        <v>3455333</v>
      </c>
      <c r="G84" s="42">
        <v>631325.43000000005</v>
      </c>
      <c r="H84" s="42">
        <v>4086658.43</v>
      </c>
      <c r="I84" s="42">
        <v>1081342.08</v>
      </c>
      <c r="J84" s="42">
        <v>74380.45</v>
      </c>
      <c r="K84" s="42">
        <v>7159005.3899999997</v>
      </c>
      <c r="L84" s="7">
        <v>680.97</v>
      </c>
      <c r="M84" s="44">
        <f t="shared" si="5"/>
        <v>2814.5504647781841</v>
      </c>
      <c r="N84" s="44">
        <f t="shared" si="6"/>
        <v>6001.2312289821875</v>
      </c>
      <c r="O84" s="44">
        <f t="shared" si="7"/>
        <v>1587.9437860698711</v>
      </c>
      <c r="P84" s="45">
        <f t="shared" si="8"/>
        <v>10403.725479830242</v>
      </c>
      <c r="Q84" s="44">
        <f t="shared" si="9"/>
        <v>10512.952685140313</v>
      </c>
    </row>
    <row r="85" spans="1:17" x14ac:dyDescent="0.2">
      <c r="A85" s="11" t="s">
        <v>164</v>
      </c>
      <c r="B85" s="11" t="s">
        <v>165</v>
      </c>
      <c r="C85" s="42">
        <v>13324408.310000001</v>
      </c>
      <c r="D85" s="42">
        <v>1629129.54</v>
      </c>
      <c r="E85" s="42">
        <v>14953537.85</v>
      </c>
      <c r="F85" s="42">
        <v>30703633</v>
      </c>
      <c r="G85" s="42">
        <v>4722791.42</v>
      </c>
      <c r="H85" s="42">
        <v>35426424.420000002</v>
      </c>
      <c r="I85" s="42">
        <v>7337601.7300000004</v>
      </c>
      <c r="J85" s="42">
        <v>8362486.1100000003</v>
      </c>
      <c r="K85" s="42">
        <v>66080050.109999999</v>
      </c>
      <c r="L85" s="7">
        <v>6374</v>
      </c>
      <c r="M85" s="44">
        <f t="shared" si="5"/>
        <v>2346.0209993724507</v>
      </c>
      <c r="N85" s="44">
        <f t="shared" si="6"/>
        <v>5557.9580200815817</v>
      </c>
      <c r="O85" s="44">
        <f t="shared" si="7"/>
        <v>1151.176926576718</v>
      </c>
      <c r="P85" s="45">
        <f t="shared" si="8"/>
        <v>9055.1559460307508</v>
      </c>
      <c r="Q85" s="44">
        <f t="shared" si="9"/>
        <v>10367.124272042673</v>
      </c>
    </row>
    <row r="86" spans="1:17" x14ac:dyDescent="0.2">
      <c r="A86" s="11" t="s">
        <v>166</v>
      </c>
      <c r="B86" s="11" t="s">
        <v>167</v>
      </c>
      <c r="C86" s="42">
        <v>1778487.31</v>
      </c>
      <c r="D86" s="42">
        <v>350210.16</v>
      </c>
      <c r="E86" s="42">
        <v>2128697.4700000002</v>
      </c>
      <c r="F86" s="42">
        <v>11759591</v>
      </c>
      <c r="G86" s="42">
        <v>2502928.04</v>
      </c>
      <c r="H86" s="42">
        <v>14262519.039999999</v>
      </c>
      <c r="I86" s="42">
        <v>4443684.95</v>
      </c>
      <c r="J86" s="42">
        <v>83114.91</v>
      </c>
      <c r="K86" s="42">
        <v>20918016.370000001</v>
      </c>
      <c r="L86" s="7">
        <v>1968.54</v>
      </c>
      <c r="M86" s="44">
        <f t="shared" si="5"/>
        <v>1081.3585042722018</v>
      </c>
      <c r="N86" s="44">
        <f t="shared" si="6"/>
        <v>7245.2269397624632</v>
      </c>
      <c r="O86" s="44">
        <f t="shared" si="7"/>
        <v>2257.3505999370091</v>
      </c>
      <c r="P86" s="45">
        <f t="shared" si="8"/>
        <v>10583.936043971673</v>
      </c>
      <c r="Q86" s="44">
        <f t="shared" si="9"/>
        <v>10626.157644751949</v>
      </c>
    </row>
    <row r="87" spans="1:17" x14ac:dyDescent="0.2">
      <c r="A87" s="11" t="s">
        <v>168</v>
      </c>
      <c r="B87" s="11" t="s">
        <v>169</v>
      </c>
      <c r="C87" s="42">
        <v>269372.03999999998</v>
      </c>
      <c r="D87" s="42">
        <v>67548.37</v>
      </c>
      <c r="E87" s="42">
        <v>336920.41</v>
      </c>
      <c r="F87" s="42">
        <v>1908181</v>
      </c>
      <c r="G87" s="42">
        <v>505171.53</v>
      </c>
      <c r="H87" s="42">
        <v>2413352.5299999998</v>
      </c>
      <c r="I87" s="42">
        <v>449929.67</v>
      </c>
      <c r="J87" s="42">
        <v>52268</v>
      </c>
      <c r="K87" s="42">
        <v>3252470.61</v>
      </c>
      <c r="L87" s="7">
        <v>378.36</v>
      </c>
      <c r="M87" s="44">
        <f t="shared" si="5"/>
        <v>890.4757638228142</v>
      </c>
      <c r="N87" s="44">
        <f t="shared" si="6"/>
        <v>6378.4557828523093</v>
      </c>
      <c r="O87" s="44">
        <f t="shared" si="7"/>
        <v>1189.1576012263452</v>
      </c>
      <c r="P87" s="45">
        <f t="shared" si="8"/>
        <v>8458.0891479014681</v>
      </c>
      <c r="Q87" s="44">
        <f t="shared" si="9"/>
        <v>8596.2327148747227</v>
      </c>
    </row>
    <row r="88" spans="1:17" x14ac:dyDescent="0.2">
      <c r="A88" s="11" t="s">
        <v>170</v>
      </c>
      <c r="B88" s="11" t="s">
        <v>171</v>
      </c>
      <c r="C88" s="42">
        <v>470097620.88</v>
      </c>
      <c r="D88" s="42">
        <v>43599423.810000002</v>
      </c>
      <c r="E88" s="42">
        <v>513697044.69</v>
      </c>
      <c r="F88" s="42">
        <v>257062753</v>
      </c>
      <c r="G88" s="42">
        <v>63236110.560000002</v>
      </c>
      <c r="H88" s="42">
        <v>320298863.56</v>
      </c>
      <c r="I88" s="42">
        <v>116261103.3</v>
      </c>
      <c r="J88" s="42">
        <v>42113366.579999998</v>
      </c>
      <c r="K88" s="42">
        <v>992370378.13</v>
      </c>
      <c r="L88" s="7">
        <v>83662.259999999995</v>
      </c>
      <c r="M88" s="44">
        <f t="shared" si="5"/>
        <v>6140.1287114404995</v>
      </c>
      <c r="N88" s="44">
        <f t="shared" si="6"/>
        <v>3828.4749128221019</v>
      </c>
      <c r="O88" s="44">
        <f t="shared" si="7"/>
        <v>1389.6481316665365</v>
      </c>
      <c r="P88" s="45">
        <f t="shared" si="8"/>
        <v>11358.251755929137</v>
      </c>
      <c r="Q88" s="44">
        <f t="shared" si="9"/>
        <v>11861.625279188012</v>
      </c>
    </row>
    <row r="89" spans="1:17" x14ac:dyDescent="0.2">
      <c r="A89" s="11" t="s">
        <v>172</v>
      </c>
      <c r="B89" s="11" t="s">
        <v>173</v>
      </c>
      <c r="C89" s="42">
        <v>681903.39</v>
      </c>
      <c r="D89" s="42">
        <v>98566</v>
      </c>
      <c r="E89" s="42">
        <v>780469.39</v>
      </c>
      <c r="F89" s="42">
        <v>2950245</v>
      </c>
      <c r="G89" s="42">
        <v>420087.88</v>
      </c>
      <c r="H89" s="42">
        <v>3370332.88</v>
      </c>
      <c r="I89" s="42">
        <v>1035190.53</v>
      </c>
      <c r="J89" s="42">
        <v>47975.88</v>
      </c>
      <c r="K89" s="42">
        <v>5233968.68</v>
      </c>
      <c r="L89" s="7">
        <v>500.2</v>
      </c>
      <c r="M89" s="44">
        <f t="shared" si="5"/>
        <v>1560.3146541383446</v>
      </c>
      <c r="N89" s="44">
        <f t="shared" si="6"/>
        <v>6737.9705717712914</v>
      </c>
      <c r="O89" s="44">
        <f t="shared" si="7"/>
        <v>2069.5532387045182</v>
      </c>
      <c r="P89" s="45">
        <f t="shared" si="8"/>
        <v>10367.838464614155</v>
      </c>
      <c r="Q89" s="44">
        <f t="shared" si="9"/>
        <v>10463.751859256297</v>
      </c>
    </row>
    <row r="90" spans="1:17" x14ac:dyDescent="0.2">
      <c r="A90" s="11" t="s">
        <v>174</v>
      </c>
      <c r="B90" s="11" t="s">
        <v>175</v>
      </c>
      <c r="C90" s="42">
        <v>24053545.41</v>
      </c>
      <c r="D90" s="42">
        <v>2048501.37</v>
      </c>
      <c r="E90" s="42">
        <v>26102046.780000001</v>
      </c>
      <c r="F90" s="42">
        <v>23833822</v>
      </c>
      <c r="G90" s="42">
        <v>4825635.9000000004</v>
      </c>
      <c r="H90" s="42">
        <v>28659457.899999999</v>
      </c>
      <c r="I90" s="42">
        <v>6818240.3200000003</v>
      </c>
      <c r="J90" s="42">
        <v>74690.17</v>
      </c>
      <c r="K90" s="42">
        <v>61654435.170000002</v>
      </c>
      <c r="L90" s="7">
        <v>6596.02</v>
      </c>
      <c r="M90" s="44">
        <f t="shared" si="5"/>
        <v>3957.2419095151317</v>
      </c>
      <c r="N90" s="44">
        <f t="shared" si="6"/>
        <v>4344.9622499628558</v>
      </c>
      <c r="O90" s="44">
        <f t="shared" si="7"/>
        <v>1033.6900615825907</v>
      </c>
      <c r="P90" s="45">
        <f t="shared" si="8"/>
        <v>9335.8942210605783</v>
      </c>
      <c r="Q90" s="44">
        <f t="shared" si="9"/>
        <v>9347.2177419110303</v>
      </c>
    </row>
    <row r="91" spans="1:17" x14ac:dyDescent="0.2">
      <c r="A91" s="11" t="s">
        <v>176</v>
      </c>
      <c r="B91" s="11" t="s">
        <v>177</v>
      </c>
      <c r="C91" s="42">
        <v>3693202.69</v>
      </c>
      <c r="D91" s="42">
        <v>2001701.97</v>
      </c>
      <c r="E91" s="42">
        <v>5694904.6600000001</v>
      </c>
      <c r="F91" s="42">
        <v>17870270</v>
      </c>
      <c r="G91" s="42">
        <v>3203043.93</v>
      </c>
      <c r="H91" s="42">
        <v>21073313.93</v>
      </c>
      <c r="I91" s="42">
        <v>4363247.9400000004</v>
      </c>
      <c r="J91" s="42">
        <v>79929.5</v>
      </c>
      <c r="K91" s="42">
        <v>31211396.030000001</v>
      </c>
      <c r="L91" s="7">
        <v>3282.63</v>
      </c>
      <c r="M91" s="44">
        <f t="shared" si="5"/>
        <v>1734.860358919525</v>
      </c>
      <c r="N91" s="44">
        <f t="shared" si="6"/>
        <v>6419.6433743675034</v>
      </c>
      <c r="O91" s="44">
        <f t="shared" si="7"/>
        <v>1329.1927326564371</v>
      </c>
      <c r="P91" s="45">
        <f t="shared" si="8"/>
        <v>9483.6964659434652</v>
      </c>
      <c r="Q91" s="44">
        <f t="shared" si="9"/>
        <v>9508.0456920213364</v>
      </c>
    </row>
    <row r="92" spans="1:17" x14ac:dyDescent="0.2">
      <c r="A92" s="11" t="s">
        <v>178</v>
      </c>
      <c r="B92" s="11" t="s">
        <v>179</v>
      </c>
      <c r="C92" s="42">
        <v>48427795.420000002</v>
      </c>
      <c r="D92" s="42">
        <v>6990712.4400000004</v>
      </c>
      <c r="E92" s="42">
        <v>55418507.859999999</v>
      </c>
      <c r="F92" s="42">
        <v>37822833</v>
      </c>
      <c r="G92" s="42">
        <v>7325908.4100000001</v>
      </c>
      <c r="H92" s="42">
        <v>45148741.409999996</v>
      </c>
      <c r="I92" s="42">
        <v>6501693.3600000003</v>
      </c>
      <c r="J92" s="42">
        <v>542510.31999999995</v>
      </c>
      <c r="K92" s="42">
        <v>107611452.95</v>
      </c>
      <c r="L92" s="7">
        <v>12161.31</v>
      </c>
      <c r="M92" s="44">
        <f t="shared" si="5"/>
        <v>4556.9521589368251</v>
      </c>
      <c r="N92" s="44">
        <f t="shared" si="6"/>
        <v>3712.4899710639725</v>
      </c>
      <c r="O92" s="44">
        <f t="shared" si="7"/>
        <v>534.62113538755284</v>
      </c>
      <c r="P92" s="45">
        <f t="shared" si="8"/>
        <v>8804.0632653883513</v>
      </c>
      <c r="Q92" s="44">
        <f t="shared" si="9"/>
        <v>8848.6727951182893</v>
      </c>
    </row>
    <row r="93" spans="1:17" x14ac:dyDescent="0.2">
      <c r="A93" s="11" t="s">
        <v>180</v>
      </c>
      <c r="B93" s="11" t="s">
        <v>181</v>
      </c>
      <c r="C93" s="42">
        <v>4919412.13</v>
      </c>
      <c r="D93" s="42">
        <v>1075772</v>
      </c>
      <c r="E93" s="42">
        <v>5995184.1299999999</v>
      </c>
      <c r="F93" s="42">
        <v>9103362</v>
      </c>
      <c r="G93" s="42">
        <v>2230433.31</v>
      </c>
      <c r="H93" s="42">
        <v>11333795.310000001</v>
      </c>
      <c r="I93" s="42">
        <v>3853245.16</v>
      </c>
      <c r="J93" s="42">
        <v>462352.16</v>
      </c>
      <c r="K93" s="42">
        <v>21644576.760000002</v>
      </c>
      <c r="L93" s="7">
        <v>2149.02</v>
      </c>
      <c r="M93" s="44">
        <f t="shared" si="5"/>
        <v>2789.7293324399029</v>
      </c>
      <c r="N93" s="44">
        <f t="shared" si="6"/>
        <v>5273.9366362341907</v>
      </c>
      <c r="O93" s="44">
        <f t="shared" si="7"/>
        <v>1793.0243366743912</v>
      </c>
      <c r="P93" s="45">
        <f t="shared" si="8"/>
        <v>9856.6903053484839</v>
      </c>
      <c r="Q93" s="44">
        <f t="shared" si="9"/>
        <v>10071.835887986153</v>
      </c>
    </row>
    <row r="94" spans="1:17" x14ac:dyDescent="0.2">
      <c r="A94" s="11" t="s">
        <v>182</v>
      </c>
      <c r="B94" s="11" t="s">
        <v>183</v>
      </c>
      <c r="C94" s="42">
        <v>5446131.7300000004</v>
      </c>
      <c r="D94" s="42">
        <v>1056060.32</v>
      </c>
      <c r="E94" s="42">
        <v>6502192.0499999998</v>
      </c>
      <c r="F94" s="42">
        <v>22250327</v>
      </c>
      <c r="G94" s="42">
        <v>4736434.54</v>
      </c>
      <c r="H94" s="42">
        <v>26986761.539999999</v>
      </c>
      <c r="I94" s="42">
        <v>7049819.7300000004</v>
      </c>
      <c r="J94" s="42">
        <v>1778847.72</v>
      </c>
      <c r="K94" s="42">
        <v>42317621.039999999</v>
      </c>
      <c r="L94" s="7">
        <v>4139.8</v>
      </c>
      <c r="M94" s="44">
        <f t="shared" si="5"/>
        <v>1570.6536668438089</v>
      </c>
      <c r="N94" s="44">
        <f t="shared" si="6"/>
        <v>6518.8563553794866</v>
      </c>
      <c r="O94" s="44">
        <f t="shared" si="7"/>
        <v>1702.9372747475725</v>
      </c>
      <c r="P94" s="45">
        <f t="shared" si="8"/>
        <v>9792.4472969708677</v>
      </c>
      <c r="Q94" s="44">
        <f t="shared" si="9"/>
        <v>10222.141417459779</v>
      </c>
    </row>
    <row r="95" spans="1:17" x14ac:dyDescent="0.2">
      <c r="A95" s="11" t="s">
        <v>184</v>
      </c>
      <c r="B95" s="11" t="s">
        <v>185</v>
      </c>
      <c r="C95" s="42">
        <v>3438533.05</v>
      </c>
      <c r="D95" s="42">
        <v>712986.31</v>
      </c>
      <c r="E95" s="42">
        <v>4151519.36</v>
      </c>
      <c r="F95" s="42">
        <v>10910178</v>
      </c>
      <c r="G95" s="42">
        <v>2121784.0499999998</v>
      </c>
      <c r="H95" s="42">
        <v>13031962.050000001</v>
      </c>
      <c r="I95" s="42">
        <v>2299008.94</v>
      </c>
      <c r="J95" s="42">
        <v>42735.3</v>
      </c>
      <c r="K95" s="42">
        <v>19525225.649999999</v>
      </c>
      <c r="L95" s="7">
        <v>2225.2600000000002</v>
      </c>
      <c r="M95" s="44">
        <f t="shared" si="5"/>
        <v>1865.6333911542918</v>
      </c>
      <c r="N95" s="44">
        <f t="shared" si="6"/>
        <v>5856.3772547926983</v>
      </c>
      <c r="O95" s="44">
        <f t="shared" si="7"/>
        <v>1033.1417182711232</v>
      </c>
      <c r="P95" s="45">
        <f t="shared" si="8"/>
        <v>8755.1523642181128</v>
      </c>
      <c r="Q95" s="44">
        <f t="shared" si="9"/>
        <v>8774.3569964858016</v>
      </c>
    </row>
    <row r="96" spans="1:17" x14ac:dyDescent="0.2">
      <c r="A96" s="11" t="s">
        <v>186</v>
      </c>
      <c r="B96" s="11" t="s">
        <v>187</v>
      </c>
      <c r="C96" s="42">
        <v>15238816.029999999</v>
      </c>
      <c r="D96" s="42">
        <v>2729891.42</v>
      </c>
      <c r="E96" s="42">
        <v>17968707.449999999</v>
      </c>
      <c r="F96" s="42">
        <v>36798905</v>
      </c>
      <c r="G96" s="42">
        <v>6604847.8899999997</v>
      </c>
      <c r="H96" s="42">
        <v>43403752.890000001</v>
      </c>
      <c r="I96" s="42">
        <v>9783058</v>
      </c>
      <c r="J96" s="42">
        <v>5535676.9900000002</v>
      </c>
      <c r="K96" s="42">
        <v>76691195.329999998</v>
      </c>
      <c r="L96" s="7">
        <v>8234.7099999999991</v>
      </c>
      <c r="M96" s="44">
        <f t="shared" si="5"/>
        <v>2182.0692471258858</v>
      </c>
      <c r="N96" s="44">
        <f t="shared" si="6"/>
        <v>5270.8295604823979</v>
      </c>
      <c r="O96" s="44">
        <f t="shared" si="7"/>
        <v>1188.0270222023605</v>
      </c>
      <c r="P96" s="45">
        <f t="shared" si="8"/>
        <v>8640.9258298106452</v>
      </c>
      <c r="Q96" s="44">
        <f t="shared" si="9"/>
        <v>9313.1628594085287</v>
      </c>
    </row>
    <row r="97" spans="1:17" x14ac:dyDescent="0.2">
      <c r="A97" s="11" t="s">
        <v>188</v>
      </c>
      <c r="B97" s="11" t="s">
        <v>189</v>
      </c>
      <c r="C97" s="42">
        <v>3079856.79</v>
      </c>
      <c r="D97" s="42">
        <v>486708.71</v>
      </c>
      <c r="E97" s="42">
        <v>3566565.5</v>
      </c>
      <c r="F97" s="42">
        <v>11263151</v>
      </c>
      <c r="G97" s="42">
        <v>2152178.0099999998</v>
      </c>
      <c r="H97" s="42">
        <v>13415329.01</v>
      </c>
      <c r="I97" s="42">
        <v>3114331.87</v>
      </c>
      <c r="J97" s="42">
        <v>321750.90000000002</v>
      </c>
      <c r="K97" s="42">
        <v>20417977.280000001</v>
      </c>
      <c r="L97" s="7">
        <v>2146.4299999999998</v>
      </c>
      <c r="M97" s="44">
        <f t="shared" si="5"/>
        <v>1661.6267476693861</v>
      </c>
      <c r="N97" s="44">
        <f t="shared" si="6"/>
        <v>6250.0659280759219</v>
      </c>
      <c r="O97" s="44">
        <f t="shared" si="7"/>
        <v>1450.9356792441404</v>
      </c>
      <c r="P97" s="45">
        <f t="shared" si="8"/>
        <v>9362.628354989447</v>
      </c>
      <c r="Q97" s="44">
        <f t="shared" si="9"/>
        <v>9512.528840912586</v>
      </c>
    </row>
    <row r="98" spans="1:17" x14ac:dyDescent="0.2">
      <c r="A98" s="11" t="s">
        <v>190</v>
      </c>
      <c r="B98" s="11" t="s">
        <v>191</v>
      </c>
      <c r="C98" s="42">
        <v>1146788.51</v>
      </c>
      <c r="D98" s="42">
        <v>230198.74</v>
      </c>
      <c r="E98" s="42">
        <v>1376987.25</v>
      </c>
      <c r="F98" s="42">
        <v>5255125</v>
      </c>
      <c r="G98" s="42">
        <v>957840.73</v>
      </c>
      <c r="H98" s="42">
        <v>6212965.7300000004</v>
      </c>
      <c r="I98" s="42">
        <v>2299773.0099999998</v>
      </c>
      <c r="J98" s="42">
        <v>367756.26</v>
      </c>
      <c r="K98" s="42">
        <v>10257482.25</v>
      </c>
      <c r="L98" s="7">
        <v>985.2</v>
      </c>
      <c r="M98" s="44">
        <f t="shared" si="5"/>
        <v>1397.672807551766</v>
      </c>
      <c r="N98" s="44">
        <f t="shared" si="6"/>
        <v>6306.2989545270002</v>
      </c>
      <c r="O98" s="44">
        <f t="shared" si="7"/>
        <v>2334.3209602111242</v>
      </c>
      <c r="P98" s="45">
        <f t="shared" si="8"/>
        <v>10038.292722289891</v>
      </c>
      <c r="Q98" s="44">
        <f t="shared" si="9"/>
        <v>10411.573538367844</v>
      </c>
    </row>
    <row r="99" spans="1:17" x14ac:dyDescent="0.2">
      <c r="A99" s="11" t="s">
        <v>192</v>
      </c>
      <c r="B99" s="11" t="s">
        <v>193</v>
      </c>
      <c r="C99" s="42">
        <v>2703643.45</v>
      </c>
      <c r="D99" s="42">
        <v>957393.68</v>
      </c>
      <c r="E99" s="42">
        <v>3661037.13</v>
      </c>
      <c r="F99" s="42">
        <v>8728932</v>
      </c>
      <c r="G99" s="42">
        <v>1950534.78</v>
      </c>
      <c r="H99" s="42">
        <v>10679466.779999999</v>
      </c>
      <c r="I99" s="42">
        <v>3063972.66</v>
      </c>
      <c r="J99" s="42">
        <v>109687.45</v>
      </c>
      <c r="K99" s="42">
        <v>17514164.02</v>
      </c>
      <c r="L99" s="7">
        <v>1653.58</v>
      </c>
      <c r="M99" s="44">
        <f t="shared" si="5"/>
        <v>2214.0066582808208</v>
      </c>
      <c r="N99" s="44">
        <f t="shared" si="6"/>
        <v>6458.3913569346505</v>
      </c>
      <c r="O99" s="44">
        <f t="shared" si="7"/>
        <v>1852.9328245382746</v>
      </c>
      <c r="P99" s="45">
        <f t="shared" si="8"/>
        <v>10525.330839753746</v>
      </c>
      <c r="Q99" s="44">
        <f t="shared" si="9"/>
        <v>10591.664158976282</v>
      </c>
    </row>
    <row r="100" spans="1:17" x14ac:dyDescent="0.2">
      <c r="A100" s="11" t="s">
        <v>194</v>
      </c>
      <c r="B100" s="11" t="s">
        <v>195</v>
      </c>
      <c r="C100" s="42">
        <v>5301309.91</v>
      </c>
      <c r="D100" s="42">
        <v>1028985.9</v>
      </c>
      <c r="E100" s="42">
        <v>6330295.8099999996</v>
      </c>
      <c r="F100" s="42">
        <v>15944555</v>
      </c>
      <c r="G100" s="42">
        <v>2558412.4500000002</v>
      </c>
      <c r="H100" s="42">
        <v>18502967.449999999</v>
      </c>
      <c r="I100" s="42">
        <v>5337783.07</v>
      </c>
      <c r="J100" s="42">
        <v>136526.66</v>
      </c>
      <c r="K100" s="42">
        <v>30307572.989999998</v>
      </c>
      <c r="L100" s="7">
        <v>2887.44</v>
      </c>
      <c r="M100" s="44">
        <f t="shared" si="5"/>
        <v>2192.3557926744797</v>
      </c>
      <c r="N100" s="44">
        <f t="shared" si="6"/>
        <v>6408.0872502978409</v>
      </c>
      <c r="O100" s="44">
        <f t="shared" si="7"/>
        <v>1848.6212942952927</v>
      </c>
      <c r="P100" s="45">
        <f t="shared" si="8"/>
        <v>10449.064337267615</v>
      </c>
      <c r="Q100" s="44">
        <f t="shared" si="9"/>
        <v>10496.347279943478</v>
      </c>
    </row>
    <row r="101" spans="1:17" x14ac:dyDescent="0.2">
      <c r="A101" s="11" t="s">
        <v>196</v>
      </c>
      <c r="B101" s="11" t="s">
        <v>197</v>
      </c>
      <c r="C101" s="42">
        <v>2338025.46</v>
      </c>
      <c r="D101" s="42">
        <v>521787.67</v>
      </c>
      <c r="E101" s="42">
        <v>2859813.13</v>
      </c>
      <c r="F101" s="42">
        <v>11442190</v>
      </c>
      <c r="G101" s="42">
        <v>2248751.38</v>
      </c>
      <c r="H101" s="42">
        <v>13690941.380000001</v>
      </c>
      <c r="I101" s="42">
        <v>3722509.87</v>
      </c>
      <c r="J101" s="42">
        <v>100933.59</v>
      </c>
      <c r="K101" s="42">
        <v>20374197.969999999</v>
      </c>
      <c r="L101" s="7">
        <v>2200.1799999999998</v>
      </c>
      <c r="M101" s="44">
        <f t="shared" si="5"/>
        <v>1299.8087111054551</v>
      </c>
      <c r="N101" s="44">
        <f t="shared" si="6"/>
        <v>6222.6460471415985</v>
      </c>
      <c r="O101" s="44">
        <f t="shared" si="7"/>
        <v>1691.9115117853996</v>
      </c>
      <c r="P101" s="45">
        <f t="shared" si="8"/>
        <v>9214.366270032453</v>
      </c>
      <c r="Q101" s="44">
        <f t="shared" si="9"/>
        <v>9260.2414211564501</v>
      </c>
    </row>
    <row r="102" spans="1:17" x14ac:dyDescent="0.2">
      <c r="A102" s="11" t="s">
        <v>198</v>
      </c>
      <c r="B102" s="11" t="s">
        <v>199</v>
      </c>
      <c r="C102" s="42">
        <v>4855622.6900000004</v>
      </c>
      <c r="D102" s="42">
        <v>1114404.51</v>
      </c>
      <c r="E102" s="42">
        <v>5970027.2000000002</v>
      </c>
      <c r="F102" s="42">
        <v>19857939</v>
      </c>
      <c r="G102" s="42">
        <v>3017697.86</v>
      </c>
      <c r="H102" s="42">
        <v>22875636.859999999</v>
      </c>
      <c r="I102" s="42">
        <v>7401508.5999999996</v>
      </c>
      <c r="J102" s="42">
        <v>1613093.12</v>
      </c>
      <c r="K102" s="42">
        <v>37860265.780000001</v>
      </c>
      <c r="L102" s="7">
        <v>3728.82</v>
      </c>
      <c r="M102" s="44">
        <f t="shared" si="5"/>
        <v>1601.0499836409374</v>
      </c>
      <c r="N102" s="44">
        <f t="shared" si="6"/>
        <v>6134.8192886757734</v>
      </c>
      <c r="O102" s="44">
        <f t="shared" si="7"/>
        <v>1984.9466050922274</v>
      </c>
      <c r="P102" s="45">
        <f t="shared" si="8"/>
        <v>9720.8158774089388</v>
      </c>
      <c r="Q102" s="44">
        <f t="shared" si="9"/>
        <v>10153.41737600635</v>
      </c>
    </row>
    <row r="103" spans="1:17" x14ac:dyDescent="0.2">
      <c r="A103" s="11" t="s">
        <v>200</v>
      </c>
      <c r="B103" s="11" t="s">
        <v>201</v>
      </c>
      <c r="C103" s="42">
        <v>2671920.5099999998</v>
      </c>
      <c r="D103" s="42">
        <v>1271049.3600000001</v>
      </c>
      <c r="E103" s="42">
        <v>3942969.87</v>
      </c>
      <c r="F103" s="42">
        <v>4587036</v>
      </c>
      <c r="G103" s="42">
        <v>938986.53</v>
      </c>
      <c r="H103" s="42">
        <v>5526022.5300000003</v>
      </c>
      <c r="I103" s="42">
        <v>1598291.47</v>
      </c>
      <c r="J103" s="42">
        <v>95181</v>
      </c>
      <c r="K103" s="42">
        <v>11162464.869999999</v>
      </c>
      <c r="L103" s="7">
        <v>1178.06</v>
      </c>
      <c r="M103" s="44">
        <f t="shared" si="5"/>
        <v>3347.002589002258</v>
      </c>
      <c r="N103" s="44">
        <f t="shared" si="6"/>
        <v>4690.7819041474968</v>
      </c>
      <c r="O103" s="44">
        <f t="shared" si="7"/>
        <v>1356.7148277676858</v>
      </c>
      <c r="P103" s="45">
        <f t="shared" si="8"/>
        <v>9394.4993209174409</v>
      </c>
      <c r="Q103" s="44">
        <f t="shared" si="9"/>
        <v>9475.2940172826511</v>
      </c>
    </row>
    <row r="104" spans="1:17" x14ac:dyDescent="0.2">
      <c r="A104" s="11" t="s">
        <v>202</v>
      </c>
      <c r="B104" s="11" t="s">
        <v>203</v>
      </c>
      <c r="C104" s="42">
        <v>5101290.03</v>
      </c>
      <c r="D104" s="42">
        <v>1839369.57</v>
      </c>
      <c r="E104" s="42">
        <v>6940659.5999999996</v>
      </c>
      <c r="F104" s="42">
        <v>15040431</v>
      </c>
      <c r="G104" s="42">
        <v>3071202.1</v>
      </c>
      <c r="H104" s="42">
        <v>18111633.100000001</v>
      </c>
      <c r="I104" s="42">
        <v>3657018.02</v>
      </c>
      <c r="J104" s="42">
        <v>127450.46</v>
      </c>
      <c r="K104" s="42">
        <v>28836761.18</v>
      </c>
      <c r="L104" s="7">
        <v>3273.91</v>
      </c>
      <c r="M104" s="44">
        <f t="shared" si="5"/>
        <v>2119.9909588229366</v>
      </c>
      <c r="N104" s="44">
        <f t="shared" si="6"/>
        <v>5532.1108704881935</v>
      </c>
      <c r="O104" s="44">
        <f t="shared" si="7"/>
        <v>1117.018494705108</v>
      </c>
      <c r="P104" s="45">
        <f t="shared" si="8"/>
        <v>8769.1203240162376</v>
      </c>
      <c r="Q104" s="44">
        <f t="shared" si="9"/>
        <v>8808.0494515731953</v>
      </c>
    </row>
    <row r="105" spans="1:17" x14ac:dyDescent="0.2">
      <c r="A105" s="11" t="s">
        <v>204</v>
      </c>
      <c r="B105" s="11" t="s">
        <v>205</v>
      </c>
      <c r="C105" s="42">
        <v>1803344.24</v>
      </c>
      <c r="D105" s="42">
        <v>341597.7</v>
      </c>
      <c r="E105" s="42">
        <v>2144941.94</v>
      </c>
      <c r="F105" s="42">
        <v>3592698</v>
      </c>
      <c r="G105" s="42">
        <v>741684.86</v>
      </c>
      <c r="H105" s="42">
        <v>4334382.8600000003</v>
      </c>
      <c r="I105" s="42">
        <v>842541.48</v>
      </c>
      <c r="J105" s="42">
        <v>20205.68</v>
      </c>
      <c r="K105" s="42">
        <v>7342071.96</v>
      </c>
      <c r="L105" s="7">
        <v>836.96</v>
      </c>
      <c r="M105" s="44">
        <f t="shared" si="5"/>
        <v>2562.7771219652072</v>
      </c>
      <c r="N105" s="44">
        <f t="shared" si="6"/>
        <v>5178.7216354425545</v>
      </c>
      <c r="O105" s="44">
        <f t="shared" si="7"/>
        <v>1006.6687535844006</v>
      </c>
      <c r="P105" s="45">
        <f t="shared" si="8"/>
        <v>8748.1675109921634</v>
      </c>
      <c r="Q105" s="44">
        <f t="shared" si="9"/>
        <v>8772.3092620913776</v>
      </c>
    </row>
    <row r="106" spans="1:17" x14ac:dyDescent="0.2">
      <c r="A106" s="11" t="s">
        <v>206</v>
      </c>
      <c r="B106" s="11" t="s">
        <v>207</v>
      </c>
      <c r="C106" s="42">
        <v>2845614.28</v>
      </c>
      <c r="D106" s="42">
        <v>789378.42</v>
      </c>
      <c r="E106" s="42">
        <v>3634992.7</v>
      </c>
      <c r="F106" s="42">
        <v>2607851</v>
      </c>
      <c r="G106" s="42">
        <v>595127.37</v>
      </c>
      <c r="H106" s="42">
        <v>3202978.37</v>
      </c>
      <c r="I106" s="42">
        <v>804804.66</v>
      </c>
      <c r="J106" s="42">
        <v>20630</v>
      </c>
      <c r="K106" s="42">
        <v>7663405.7300000004</v>
      </c>
      <c r="L106" s="7">
        <v>873.53</v>
      </c>
      <c r="M106" s="44">
        <f t="shared" si="5"/>
        <v>4161.2683021762277</v>
      </c>
      <c r="N106" s="44">
        <f t="shared" si="6"/>
        <v>3666.7067759550332</v>
      </c>
      <c r="O106" s="44">
        <f t="shared" si="7"/>
        <v>921.32457957940778</v>
      </c>
      <c r="P106" s="45">
        <f t="shared" si="8"/>
        <v>8749.2996577106696</v>
      </c>
      <c r="Q106" s="44">
        <f t="shared" si="9"/>
        <v>8772.9164768239225</v>
      </c>
    </row>
    <row r="107" spans="1:17" x14ac:dyDescent="0.2">
      <c r="A107" s="11" t="s">
        <v>208</v>
      </c>
      <c r="B107" s="11" t="s">
        <v>209</v>
      </c>
      <c r="C107" s="42">
        <v>25871265.41</v>
      </c>
      <c r="D107" s="42">
        <v>2477852.46</v>
      </c>
      <c r="E107" s="42">
        <v>28349117.870000001</v>
      </c>
      <c r="F107" s="42">
        <v>38951451</v>
      </c>
      <c r="G107" s="42">
        <v>7989839.8200000003</v>
      </c>
      <c r="H107" s="42">
        <v>46941290.82</v>
      </c>
      <c r="I107" s="42">
        <v>9318874.8000000007</v>
      </c>
      <c r="J107" s="42">
        <v>172375.15</v>
      </c>
      <c r="K107" s="42">
        <v>84781658.640000001</v>
      </c>
      <c r="L107" s="7">
        <v>9521.4</v>
      </c>
      <c r="M107" s="44">
        <f t="shared" si="5"/>
        <v>2977.4106612472956</v>
      </c>
      <c r="N107" s="44">
        <f t="shared" si="6"/>
        <v>4930.0828470603064</v>
      </c>
      <c r="O107" s="44">
        <f t="shared" si="7"/>
        <v>978.72947255655697</v>
      </c>
      <c r="P107" s="45">
        <f t="shared" si="8"/>
        <v>8886.2229808641587</v>
      </c>
      <c r="Q107" s="44">
        <f t="shared" si="9"/>
        <v>8904.3269519188361</v>
      </c>
    </row>
    <row r="108" spans="1:17" x14ac:dyDescent="0.2">
      <c r="A108" s="11" t="s">
        <v>210</v>
      </c>
      <c r="B108" s="11" t="s">
        <v>211</v>
      </c>
      <c r="C108" s="42">
        <v>2344488.1</v>
      </c>
      <c r="D108" s="42">
        <v>1383895.08</v>
      </c>
      <c r="E108" s="42">
        <v>3728383.18</v>
      </c>
      <c r="F108" s="42">
        <v>11834280</v>
      </c>
      <c r="G108" s="42">
        <v>2075769.07</v>
      </c>
      <c r="H108" s="42">
        <v>13910049.07</v>
      </c>
      <c r="I108" s="42">
        <v>3743124.5</v>
      </c>
      <c r="J108" s="42">
        <v>461528.14</v>
      </c>
      <c r="K108" s="42">
        <v>21843084.890000001</v>
      </c>
      <c r="L108" s="7">
        <v>2045.27</v>
      </c>
      <c r="M108" s="44">
        <f t="shared" si="5"/>
        <v>1822.9295789797925</v>
      </c>
      <c r="N108" s="44">
        <f t="shared" si="6"/>
        <v>6801.0820429576534</v>
      </c>
      <c r="O108" s="44">
        <f t="shared" si="7"/>
        <v>1830.1370968136237</v>
      </c>
      <c r="P108" s="45">
        <f t="shared" si="8"/>
        <v>10454.14871875107</v>
      </c>
      <c r="Q108" s="44">
        <f t="shared" si="9"/>
        <v>10679.805057522968</v>
      </c>
    </row>
    <row r="109" spans="1:17" x14ac:dyDescent="0.2">
      <c r="A109" s="11" t="s">
        <v>212</v>
      </c>
      <c r="B109" s="11" t="s">
        <v>213</v>
      </c>
      <c r="C109" s="42">
        <v>6107069.0700000003</v>
      </c>
      <c r="D109" s="42">
        <v>1223447.8500000001</v>
      </c>
      <c r="E109" s="42">
        <v>7330516.9199999999</v>
      </c>
      <c r="F109" s="42">
        <v>13049838</v>
      </c>
      <c r="G109" s="42">
        <v>2165512.69</v>
      </c>
      <c r="H109" s="42">
        <v>15215350.689999999</v>
      </c>
      <c r="I109" s="42">
        <v>3067508.72</v>
      </c>
      <c r="J109" s="42">
        <v>46826.6</v>
      </c>
      <c r="K109" s="42">
        <v>25660202.93</v>
      </c>
      <c r="L109" s="7">
        <v>2836.72</v>
      </c>
      <c r="M109" s="44">
        <f t="shared" si="5"/>
        <v>2584.1524436673344</v>
      </c>
      <c r="N109" s="44">
        <f t="shared" si="6"/>
        <v>5363.7125588708086</v>
      </c>
      <c r="O109" s="44">
        <f t="shared" si="7"/>
        <v>1081.3575960969008</v>
      </c>
      <c r="P109" s="45">
        <f t="shared" si="8"/>
        <v>9029.2225986350441</v>
      </c>
      <c r="Q109" s="44">
        <f t="shared" si="9"/>
        <v>9045.72990284554</v>
      </c>
    </row>
    <row r="110" spans="1:17" x14ac:dyDescent="0.2">
      <c r="A110" s="11" t="s">
        <v>214</v>
      </c>
      <c r="B110" s="11" t="s">
        <v>215</v>
      </c>
      <c r="C110" s="42">
        <v>11639040.67</v>
      </c>
      <c r="D110" s="42">
        <v>2363019.64</v>
      </c>
      <c r="E110" s="42">
        <v>14002060.310000001</v>
      </c>
      <c r="F110" s="42">
        <v>16005536</v>
      </c>
      <c r="G110" s="42">
        <v>3038582.8</v>
      </c>
      <c r="H110" s="42">
        <v>19044118.800000001</v>
      </c>
      <c r="I110" s="42">
        <v>3773935.98</v>
      </c>
      <c r="J110" s="42">
        <v>73051</v>
      </c>
      <c r="K110" s="42">
        <v>36893166.090000004</v>
      </c>
      <c r="L110" s="7">
        <v>4336.9799999999996</v>
      </c>
      <c r="M110" s="44">
        <f t="shared" si="5"/>
        <v>3228.527756641719</v>
      </c>
      <c r="N110" s="44">
        <f t="shared" si="6"/>
        <v>4391.1013654662929</v>
      </c>
      <c r="O110" s="44">
        <f t="shared" si="7"/>
        <v>870.17601649073788</v>
      </c>
      <c r="P110" s="45">
        <f t="shared" si="8"/>
        <v>8489.8051385987492</v>
      </c>
      <c r="Q110" s="44">
        <f t="shared" si="9"/>
        <v>8506.6488870135454</v>
      </c>
    </row>
    <row r="111" spans="1:17" x14ac:dyDescent="0.2">
      <c r="A111" s="11" t="s">
        <v>216</v>
      </c>
      <c r="B111" s="11" t="s">
        <v>217</v>
      </c>
      <c r="C111" s="42">
        <v>3741323.37</v>
      </c>
      <c r="D111" s="42">
        <v>518826.36</v>
      </c>
      <c r="E111" s="42">
        <v>4260149.7300000004</v>
      </c>
      <c r="F111" s="42">
        <v>9690150</v>
      </c>
      <c r="G111" s="42">
        <v>2165677.88</v>
      </c>
      <c r="H111" s="42">
        <v>11855827.880000001</v>
      </c>
      <c r="I111" s="42">
        <v>3407593.01</v>
      </c>
      <c r="J111" s="42">
        <v>82382</v>
      </c>
      <c r="K111" s="42">
        <v>19605952.620000001</v>
      </c>
      <c r="L111" s="7">
        <v>1922.42</v>
      </c>
      <c r="M111" s="44">
        <f t="shared" si="5"/>
        <v>2216.0348571071881</v>
      </c>
      <c r="N111" s="44">
        <f t="shared" si="6"/>
        <v>6167.1371916646731</v>
      </c>
      <c r="O111" s="44">
        <f t="shared" si="7"/>
        <v>1772.5538696018559</v>
      </c>
      <c r="P111" s="45">
        <f t="shared" si="8"/>
        <v>10155.725918373717</v>
      </c>
      <c r="Q111" s="44">
        <f t="shared" si="9"/>
        <v>10198.579197053714</v>
      </c>
    </row>
    <row r="112" spans="1:17" x14ac:dyDescent="0.2">
      <c r="A112" s="11" t="s">
        <v>218</v>
      </c>
      <c r="B112" s="11" t="s">
        <v>219</v>
      </c>
      <c r="C112" s="42">
        <v>6723296.1600000001</v>
      </c>
      <c r="D112" s="42">
        <v>1178408.57</v>
      </c>
      <c r="E112" s="42">
        <v>7901704.7300000004</v>
      </c>
      <c r="F112" s="42">
        <v>10571282</v>
      </c>
      <c r="G112" s="42">
        <v>1818607.66</v>
      </c>
      <c r="H112" s="42">
        <v>12389889.66</v>
      </c>
      <c r="I112" s="42">
        <v>2518233</v>
      </c>
      <c r="J112" s="42">
        <v>58463.81</v>
      </c>
      <c r="K112" s="42">
        <v>22868291.199999999</v>
      </c>
      <c r="L112" s="7">
        <v>2441.5100000000002</v>
      </c>
      <c r="M112" s="44">
        <f t="shared" si="5"/>
        <v>3236.4007233228617</v>
      </c>
      <c r="N112" s="44">
        <f t="shared" si="6"/>
        <v>5074.6831510008151</v>
      </c>
      <c r="O112" s="44">
        <f t="shared" si="7"/>
        <v>1031.4244053884686</v>
      </c>
      <c r="P112" s="45">
        <f t="shared" si="8"/>
        <v>9342.5082797121449</v>
      </c>
      <c r="Q112" s="44">
        <f t="shared" si="9"/>
        <v>9366.4540386891713</v>
      </c>
    </row>
    <row r="113" spans="1:17" x14ac:dyDescent="0.2">
      <c r="A113" s="11" t="s">
        <v>220</v>
      </c>
      <c r="B113" s="11" t="s">
        <v>221</v>
      </c>
      <c r="C113" s="42">
        <v>2713169.89</v>
      </c>
      <c r="D113" s="42">
        <v>597931.04</v>
      </c>
      <c r="E113" s="42">
        <v>3311100.93</v>
      </c>
      <c r="F113" s="42">
        <v>6772657</v>
      </c>
      <c r="G113" s="42">
        <v>1575915.01</v>
      </c>
      <c r="H113" s="42">
        <v>8348572.0099999998</v>
      </c>
      <c r="I113" s="42">
        <v>2263295.9</v>
      </c>
      <c r="J113" s="42">
        <v>202462.06</v>
      </c>
      <c r="K113" s="42">
        <v>14125430.9</v>
      </c>
      <c r="L113" s="7">
        <v>1338.5</v>
      </c>
      <c r="M113" s="44">
        <f t="shared" si="5"/>
        <v>2473.7399551737021</v>
      </c>
      <c r="N113" s="44">
        <f t="shared" si="6"/>
        <v>6237.259626447516</v>
      </c>
      <c r="O113" s="44">
        <f t="shared" si="7"/>
        <v>1690.9196115054165</v>
      </c>
      <c r="P113" s="45">
        <f t="shared" si="8"/>
        <v>10401.919193126634</v>
      </c>
      <c r="Q113" s="44">
        <f t="shared" si="9"/>
        <v>10553.179604034367</v>
      </c>
    </row>
    <row r="114" spans="1:17" x14ac:dyDescent="0.2">
      <c r="A114" s="11" t="s">
        <v>222</v>
      </c>
      <c r="B114" s="11" t="s">
        <v>223</v>
      </c>
      <c r="C114" s="42">
        <v>17879222.93</v>
      </c>
      <c r="D114" s="42">
        <v>5908234.3799999999</v>
      </c>
      <c r="E114" s="42">
        <v>23787457.309999999</v>
      </c>
      <c r="F114" s="42">
        <v>22742766</v>
      </c>
      <c r="G114" s="42">
        <v>4148962.57</v>
      </c>
      <c r="H114" s="42">
        <v>26891728.57</v>
      </c>
      <c r="I114" s="42">
        <v>5512620.79</v>
      </c>
      <c r="J114" s="42">
        <v>3053687.76</v>
      </c>
      <c r="K114" s="42">
        <v>59245494.43</v>
      </c>
      <c r="L114" s="7">
        <v>6344.04</v>
      </c>
      <c r="M114" s="44">
        <f t="shared" si="5"/>
        <v>3749.5755559548802</v>
      </c>
      <c r="N114" s="44">
        <f t="shared" si="6"/>
        <v>4238.8964398080716</v>
      </c>
      <c r="O114" s="44">
        <f t="shared" si="7"/>
        <v>868.94483483710701</v>
      </c>
      <c r="P114" s="45">
        <f t="shared" si="8"/>
        <v>8857.4168306000574</v>
      </c>
      <c r="Q114" s="44">
        <f t="shared" si="9"/>
        <v>9338.7643252564612</v>
      </c>
    </row>
    <row r="115" spans="1:17" x14ac:dyDescent="0.2">
      <c r="A115" s="11" t="s">
        <v>224</v>
      </c>
      <c r="B115" s="11" t="s">
        <v>225</v>
      </c>
      <c r="C115" s="42">
        <v>2529880.3199999998</v>
      </c>
      <c r="D115" s="42">
        <v>544370.93000000005</v>
      </c>
      <c r="E115" s="42">
        <v>3074251.25</v>
      </c>
      <c r="F115" s="42">
        <v>16071693</v>
      </c>
      <c r="G115" s="42">
        <v>3157332.26</v>
      </c>
      <c r="H115" s="42">
        <v>19229025.260000002</v>
      </c>
      <c r="I115" s="42">
        <v>5317654.93</v>
      </c>
      <c r="J115" s="42">
        <v>227311.65</v>
      </c>
      <c r="K115" s="42">
        <v>27848243.09</v>
      </c>
      <c r="L115" s="7">
        <v>2805.47</v>
      </c>
      <c r="M115" s="44">
        <f t="shared" si="5"/>
        <v>1095.8061394347471</v>
      </c>
      <c r="N115" s="44">
        <f t="shared" si="6"/>
        <v>6854.119010361901</v>
      </c>
      <c r="O115" s="44">
        <f t="shared" si="7"/>
        <v>1895.4595593608201</v>
      </c>
      <c r="P115" s="45">
        <f t="shared" si="8"/>
        <v>9845.384709157468</v>
      </c>
      <c r="Q115" s="44">
        <f t="shared" si="9"/>
        <v>9926.4091542593578</v>
      </c>
    </row>
    <row r="116" spans="1:17" x14ac:dyDescent="0.2">
      <c r="A116" s="11" t="s">
        <v>226</v>
      </c>
      <c r="B116" s="11" t="s">
        <v>227</v>
      </c>
      <c r="C116" s="42">
        <v>2582090.8199999998</v>
      </c>
      <c r="D116" s="42">
        <v>481158.72</v>
      </c>
      <c r="E116" s="42">
        <v>3063249.54</v>
      </c>
      <c r="F116" s="42">
        <v>6833824</v>
      </c>
      <c r="G116" s="42">
        <v>3162415.07</v>
      </c>
      <c r="H116" s="42">
        <v>9996239.0700000003</v>
      </c>
      <c r="I116" s="42">
        <v>1623071.49</v>
      </c>
      <c r="J116" s="42">
        <v>790993.19</v>
      </c>
      <c r="K116" s="42">
        <v>15473553.289999999</v>
      </c>
      <c r="L116" s="7">
        <v>1456.99</v>
      </c>
      <c r="M116" s="44">
        <f t="shared" si="5"/>
        <v>2102.4506276638822</v>
      </c>
      <c r="N116" s="44">
        <f t="shared" si="6"/>
        <v>6860.8837878091135</v>
      </c>
      <c r="O116" s="44">
        <f t="shared" si="7"/>
        <v>1113.9894508541581</v>
      </c>
      <c r="P116" s="45">
        <f t="shared" si="8"/>
        <v>10077.323866327155</v>
      </c>
      <c r="Q116" s="44">
        <f t="shared" si="9"/>
        <v>10620.219280846128</v>
      </c>
    </row>
    <row r="117" spans="1:17" x14ac:dyDescent="0.2">
      <c r="A117" s="11" t="s">
        <v>228</v>
      </c>
      <c r="B117" s="11" t="s">
        <v>229</v>
      </c>
      <c r="C117" s="42">
        <v>6985223.7300000004</v>
      </c>
      <c r="D117" s="42">
        <v>1740646.69</v>
      </c>
      <c r="E117" s="42">
        <v>8725870.4199999999</v>
      </c>
      <c r="F117" s="42">
        <v>21599081</v>
      </c>
      <c r="G117" s="42">
        <v>4993248.1500000004</v>
      </c>
      <c r="H117" s="42">
        <v>26592329.149999999</v>
      </c>
      <c r="I117" s="42">
        <v>3425769.85</v>
      </c>
      <c r="J117" s="42">
        <v>200127.33</v>
      </c>
      <c r="K117" s="42">
        <v>38944096.75</v>
      </c>
      <c r="L117" s="7">
        <v>4481.17</v>
      </c>
      <c r="M117" s="44">
        <f t="shared" si="5"/>
        <v>1947.2303929554112</v>
      </c>
      <c r="N117" s="44">
        <f t="shared" si="6"/>
        <v>5934.2379668702588</v>
      </c>
      <c r="O117" s="44">
        <f t="shared" si="7"/>
        <v>764.48111765454109</v>
      </c>
      <c r="P117" s="45">
        <f t="shared" si="8"/>
        <v>8645.9494774802115</v>
      </c>
      <c r="Q117" s="44">
        <f t="shared" si="9"/>
        <v>8690.6090931609378</v>
      </c>
    </row>
    <row r="118" spans="1:17" x14ac:dyDescent="0.2">
      <c r="A118" s="11" t="s">
        <v>230</v>
      </c>
      <c r="B118" s="11" t="s">
        <v>231</v>
      </c>
      <c r="C118" s="42">
        <v>1000101.07</v>
      </c>
      <c r="D118" s="42">
        <v>380956.57</v>
      </c>
      <c r="E118" s="42">
        <v>1381057.64</v>
      </c>
      <c r="F118" s="42">
        <v>5737814</v>
      </c>
      <c r="G118" s="42">
        <v>1139311.8</v>
      </c>
      <c r="H118" s="42">
        <v>6877125.7999999998</v>
      </c>
      <c r="I118" s="42">
        <v>1504127.64</v>
      </c>
      <c r="J118" s="42">
        <v>62016.36</v>
      </c>
      <c r="K118" s="42">
        <v>9824327.4399999995</v>
      </c>
      <c r="L118" s="7">
        <v>1008.41</v>
      </c>
      <c r="M118" s="44">
        <f t="shared" si="5"/>
        <v>1369.5398101962494</v>
      </c>
      <c r="N118" s="44">
        <f t="shared" si="6"/>
        <v>6819.7715215041499</v>
      </c>
      <c r="O118" s="44">
        <f t="shared" si="7"/>
        <v>1491.5834234091292</v>
      </c>
      <c r="P118" s="45">
        <f t="shared" si="8"/>
        <v>9680.894755109528</v>
      </c>
      <c r="Q118" s="44">
        <f t="shared" si="9"/>
        <v>9742.3939072401099</v>
      </c>
    </row>
    <row r="119" spans="1:17" x14ac:dyDescent="0.2">
      <c r="A119" s="11" t="s">
        <v>232</v>
      </c>
      <c r="B119" s="11" t="s">
        <v>233</v>
      </c>
      <c r="C119" s="42">
        <v>7254760.9000000004</v>
      </c>
      <c r="D119" s="42">
        <v>1026308.7</v>
      </c>
      <c r="E119" s="42">
        <v>8281069.5999999996</v>
      </c>
      <c r="F119" s="42">
        <v>12859943</v>
      </c>
      <c r="G119" s="42">
        <v>2704396</v>
      </c>
      <c r="H119" s="42">
        <v>15564339</v>
      </c>
      <c r="I119" s="42">
        <v>2923203.15</v>
      </c>
      <c r="J119" s="42">
        <v>2962979.57</v>
      </c>
      <c r="K119" s="42">
        <v>29731591.32</v>
      </c>
      <c r="L119" s="7">
        <v>2952</v>
      </c>
      <c r="M119" s="44">
        <f t="shared" si="5"/>
        <v>2805.2403794037941</v>
      </c>
      <c r="N119" s="44">
        <f t="shared" si="6"/>
        <v>5272.4725609756097</v>
      </c>
      <c r="O119" s="44">
        <f t="shared" si="7"/>
        <v>990.2449695121951</v>
      </c>
      <c r="P119" s="45">
        <f t="shared" si="8"/>
        <v>9067.9579098916001</v>
      </c>
      <c r="Q119" s="44">
        <f t="shared" si="9"/>
        <v>10071.677276422764</v>
      </c>
    </row>
    <row r="120" spans="1:17" x14ac:dyDescent="0.2">
      <c r="A120" s="11" t="s">
        <v>234</v>
      </c>
      <c r="B120" s="11" t="s">
        <v>235</v>
      </c>
      <c r="C120" s="42">
        <v>2210216.89</v>
      </c>
      <c r="D120" s="42">
        <v>759803.41</v>
      </c>
      <c r="E120" s="42">
        <v>2970020.3</v>
      </c>
      <c r="F120" s="42">
        <v>7964209</v>
      </c>
      <c r="G120" s="42">
        <v>1464865.31</v>
      </c>
      <c r="H120" s="42">
        <v>9429074.3100000005</v>
      </c>
      <c r="I120" s="42">
        <v>2468738.5099999998</v>
      </c>
      <c r="J120" s="42">
        <v>43302.58</v>
      </c>
      <c r="K120" s="42">
        <v>14911135.699999999</v>
      </c>
      <c r="L120" s="7">
        <v>1561.24</v>
      </c>
      <c r="M120" s="44">
        <f t="shared" si="5"/>
        <v>1902.347044656811</v>
      </c>
      <c r="N120" s="44">
        <f t="shared" si="6"/>
        <v>6039.4777932925117</v>
      </c>
      <c r="O120" s="44">
        <f t="shared" si="7"/>
        <v>1581.2677807383873</v>
      </c>
      <c r="P120" s="45">
        <f t="shared" si="8"/>
        <v>9523.0926186877095</v>
      </c>
      <c r="Q120" s="44">
        <f t="shared" si="9"/>
        <v>9550.8286362122417</v>
      </c>
    </row>
    <row r="121" spans="1:17" x14ac:dyDescent="0.2">
      <c r="A121" s="11" t="s">
        <v>236</v>
      </c>
      <c r="B121" s="11" t="s">
        <v>237</v>
      </c>
      <c r="C121" s="42">
        <v>2574084</v>
      </c>
      <c r="D121" s="42">
        <v>386405.68</v>
      </c>
      <c r="E121" s="42">
        <v>2960489.68</v>
      </c>
      <c r="F121" s="42">
        <v>6978090</v>
      </c>
      <c r="G121" s="42">
        <v>1254416.77</v>
      </c>
      <c r="H121" s="42">
        <v>8232506.7699999996</v>
      </c>
      <c r="I121" s="42">
        <v>2547973.1200000001</v>
      </c>
      <c r="J121" s="42">
        <v>44893.91</v>
      </c>
      <c r="K121" s="42">
        <v>13785863.48</v>
      </c>
      <c r="L121" s="7">
        <v>1360</v>
      </c>
      <c r="M121" s="44">
        <f t="shared" si="5"/>
        <v>2176.8306470588236</v>
      </c>
      <c r="N121" s="44">
        <f t="shared" si="6"/>
        <v>6053.3138014705883</v>
      </c>
      <c r="O121" s="44">
        <f t="shared" si="7"/>
        <v>1873.5096470588237</v>
      </c>
      <c r="P121" s="45">
        <f t="shared" si="8"/>
        <v>10103.654095588236</v>
      </c>
      <c r="Q121" s="44">
        <f t="shared" si="9"/>
        <v>10136.664323529412</v>
      </c>
    </row>
    <row r="122" spans="1:17" x14ac:dyDescent="0.2">
      <c r="A122" s="11" t="s">
        <v>238</v>
      </c>
      <c r="B122" s="11" t="s">
        <v>239</v>
      </c>
      <c r="C122" s="42">
        <v>2489959.91</v>
      </c>
      <c r="D122" s="42">
        <v>809172.37</v>
      </c>
      <c r="E122" s="42">
        <v>3299132.28</v>
      </c>
      <c r="F122" s="42">
        <v>9046187</v>
      </c>
      <c r="G122" s="42">
        <v>2447292.61</v>
      </c>
      <c r="H122" s="42">
        <v>11493479.609999999</v>
      </c>
      <c r="I122" s="42">
        <v>2926703.66</v>
      </c>
      <c r="J122" s="42">
        <v>125767.72</v>
      </c>
      <c r="K122" s="42">
        <v>17845083.27</v>
      </c>
      <c r="L122" s="7">
        <v>1759.61</v>
      </c>
      <c r="M122" s="44">
        <f t="shared" si="5"/>
        <v>1874.9224430413558</v>
      </c>
      <c r="N122" s="44">
        <f t="shared" si="6"/>
        <v>6531.8335369769438</v>
      </c>
      <c r="O122" s="44">
        <f t="shared" si="7"/>
        <v>1663.2683719687886</v>
      </c>
      <c r="P122" s="45">
        <f t="shared" si="8"/>
        <v>10070.024351987087</v>
      </c>
      <c r="Q122" s="44">
        <f t="shared" si="9"/>
        <v>10141.499121964527</v>
      </c>
    </row>
    <row r="123" spans="1:17" x14ac:dyDescent="0.2">
      <c r="A123" s="11" t="s">
        <v>240</v>
      </c>
      <c r="B123" s="11" t="s">
        <v>241</v>
      </c>
      <c r="C123" s="42">
        <v>7708291.2999999998</v>
      </c>
      <c r="D123" s="42">
        <v>1951876.07</v>
      </c>
      <c r="E123" s="42">
        <v>9660167.3699999992</v>
      </c>
      <c r="F123" s="42">
        <v>18100698</v>
      </c>
      <c r="G123" s="42">
        <v>3835760.49</v>
      </c>
      <c r="H123" s="42">
        <v>21936458.489999998</v>
      </c>
      <c r="I123" s="42">
        <v>4770540.3600000003</v>
      </c>
      <c r="J123" s="42">
        <v>139800.44</v>
      </c>
      <c r="K123" s="42">
        <v>36506966.659999996</v>
      </c>
      <c r="L123" s="7">
        <v>3957.56</v>
      </c>
      <c r="M123" s="44">
        <f t="shared" si="5"/>
        <v>2440.9402182152639</v>
      </c>
      <c r="N123" s="44">
        <f t="shared" si="6"/>
        <v>5542.9250573585741</v>
      </c>
      <c r="O123" s="44">
        <f t="shared" si="7"/>
        <v>1205.4246454886345</v>
      </c>
      <c r="P123" s="45">
        <f t="shared" si="8"/>
        <v>9189.2899210624728</v>
      </c>
      <c r="Q123" s="44">
        <f t="shared" si="9"/>
        <v>9224.6148283285656</v>
      </c>
    </row>
    <row r="124" spans="1:17" x14ac:dyDescent="0.2">
      <c r="A124" s="11" t="s">
        <v>242</v>
      </c>
      <c r="B124" s="11" t="s">
        <v>243</v>
      </c>
      <c r="C124" s="42">
        <v>551268.79</v>
      </c>
      <c r="D124" s="42">
        <v>165658.95000000001</v>
      </c>
      <c r="E124" s="42">
        <v>716927.74</v>
      </c>
      <c r="F124" s="42">
        <v>4132048</v>
      </c>
      <c r="G124" s="42">
        <v>884856.41</v>
      </c>
      <c r="H124" s="42">
        <v>5016904.41</v>
      </c>
      <c r="I124" s="42">
        <v>1308944.3799999999</v>
      </c>
      <c r="J124" s="42">
        <v>1835595.83</v>
      </c>
      <c r="K124" s="42">
        <v>8878372.3599999994</v>
      </c>
      <c r="L124" s="7">
        <v>721.63</v>
      </c>
      <c r="M124" s="44">
        <f t="shared" si="5"/>
        <v>993.48383520640766</v>
      </c>
      <c r="N124" s="44">
        <f t="shared" si="6"/>
        <v>6952.1838199631393</v>
      </c>
      <c r="O124" s="44">
        <f t="shared" si="7"/>
        <v>1813.8719011127585</v>
      </c>
      <c r="P124" s="45">
        <f t="shared" si="8"/>
        <v>9759.5395562823051</v>
      </c>
      <c r="Q124" s="44">
        <f t="shared" si="9"/>
        <v>12303.219600072058</v>
      </c>
    </row>
    <row r="125" spans="1:17" x14ac:dyDescent="0.2">
      <c r="A125" s="11" t="s">
        <v>244</v>
      </c>
      <c r="B125" s="11" t="s">
        <v>245</v>
      </c>
      <c r="C125" s="42">
        <v>2336779.2799999998</v>
      </c>
      <c r="D125" s="42">
        <v>748278.97</v>
      </c>
      <c r="E125" s="42">
        <v>3085058.25</v>
      </c>
      <c r="F125" s="42">
        <v>10307771</v>
      </c>
      <c r="G125" s="42">
        <v>1769811.49</v>
      </c>
      <c r="H125" s="42">
        <v>12077582.49</v>
      </c>
      <c r="I125" s="42">
        <v>3095816.15</v>
      </c>
      <c r="J125" s="42">
        <v>307462.39</v>
      </c>
      <c r="K125" s="42">
        <v>18565919.280000001</v>
      </c>
      <c r="L125" s="7">
        <v>1898.67</v>
      </c>
      <c r="M125" s="44">
        <f t="shared" si="5"/>
        <v>1624.8522650065572</v>
      </c>
      <c r="N125" s="44">
        <f t="shared" si="6"/>
        <v>6361.0751157389122</v>
      </c>
      <c r="O125" s="44">
        <f t="shared" si="7"/>
        <v>1630.5182838513274</v>
      </c>
      <c r="P125" s="45">
        <f t="shared" si="8"/>
        <v>9616.4456645967966</v>
      </c>
      <c r="Q125" s="44">
        <f t="shared" si="9"/>
        <v>9778.3813300889578</v>
      </c>
    </row>
    <row r="126" spans="1:17" x14ac:dyDescent="0.2">
      <c r="A126" s="11" t="s">
        <v>246</v>
      </c>
      <c r="B126" s="11" t="s">
        <v>247</v>
      </c>
      <c r="C126" s="42">
        <v>6714776.1699999999</v>
      </c>
      <c r="D126" s="42">
        <v>9182876.0800000001</v>
      </c>
      <c r="E126" s="42">
        <v>15897652.25</v>
      </c>
      <c r="F126" s="42">
        <v>22018900</v>
      </c>
      <c r="G126" s="42">
        <v>3409587.22</v>
      </c>
      <c r="H126" s="42">
        <v>25428487.219999999</v>
      </c>
      <c r="I126" s="42">
        <v>4800843.34</v>
      </c>
      <c r="J126" s="42">
        <v>2443302.85</v>
      </c>
      <c r="K126" s="42">
        <v>48570285.659999996</v>
      </c>
      <c r="L126" s="7">
        <v>4636.49</v>
      </c>
      <c r="M126" s="44">
        <f t="shared" si="5"/>
        <v>3428.811935321763</v>
      </c>
      <c r="N126" s="44">
        <f t="shared" si="6"/>
        <v>5484.426197403639</v>
      </c>
      <c r="O126" s="44">
        <f t="shared" si="7"/>
        <v>1035.4477934817071</v>
      </c>
      <c r="P126" s="45">
        <f t="shared" si="8"/>
        <v>9948.6859262071102</v>
      </c>
      <c r="Q126" s="44">
        <f t="shared" si="9"/>
        <v>10475.658452838246</v>
      </c>
    </row>
    <row r="127" spans="1:17" x14ac:dyDescent="0.2">
      <c r="A127" s="11" t="s">
        <v>248</v>
      </c>
      <c r="B127" s="11" t="s">
        <v>249</v>
      </c>
      <c r="C127" s="42">
        <v>3154136.94</v>
      </c>
      <c r="D127" s="42">
        <v>1225901.6200000001</v>
      </c>
      <c r="E127" s="42">
        <v>4380038.5599999996</v>
      </c>
      <c r="F127" s="42">
        <v>5500616</v>
      </c>
      <c r="G127" s="42">
        <v>1317948.71</v>
      </c>
      <c r="H127" s="42">
        <v>6818564.71</v>
      </c>
      <c r="I127" s="42">
        <v>2982693.32</v>
      </c>
      <c r="J127" s="42">
        <v>104754.54</v>
      </c>
      <c r="K127" s="42">
        <v>14286051.130000001</v>
      </c>
      <c r="L127" s="7">
        <v>1054.58</v>
      </c>
      <c r="M127" s="44">
        <f t="shared" si="5"/>
        <v>4153.3487834019234</v>
      </c>
      <c r="N127" s="44">
        <f t="shared" si="6"/>
        <v>6465.6685220656573</v>
      </c>
      <c r="O127" s="44">
        <f t="shared" si="7"/>
        <v>2828.3234273360013</v>
      </c>
      <c r="P127" s="45">
        <f t="shared" si="8"/>
        <v>13447.340732803581</v>
      </c>
      <c r="Q127" s="44">
        <f t="shared" si="9"/>
        <v>13546.673680517364</v>
      </c>
    </row>
    <row r="128" spans="1:17" x14ac:dyDescent="0.2">
      <c r="A128" s="11" t="s">
        <v>250</v>
      </c>
      <c r="B128" s="11" t="s">
        <v>251</v>
      </c>
      <c r="C128" s="42">
        <v>12054300.029999999</v>
      </c>
      <c r="D128" s="42">
        <v>1657644.33</v>
      </c>
      <c r="E128" s="42">
        <v>13711944.359999999</v>
      </c>
      <c r="F128" s="42">
        <v>17303789</v>
      </c>
      <c r="G128" s="42">
        <v>3832176.57</v>
      </c>
      <c r="H128" s="42">
        <v>21135965.57</v>
      </c>
      <c r="I128" s="42">
        <v>3219627.25</v>
      </c>
      <c r="J128" s="42">
        <v>250648.35</v>
      </c>
      <c r="K128" s="42">
        <v>38318185.530000001</v>
      </c>
      <c r="L128" s="7">
        <v>4401.3599999999997</v>
      </c>
      <c r="M128" s="44">
        <f t="shared" si="5"/>
        <v>3115.388052783685</v>
      </c>
      <c r="N128" s="44">
        <f t="shared" si="6"/>
        <v>4802.1442395077893</v>
      </c>
      <c r="O128" s="44">
        <f t="shared" si="7"/>
        <v>731.50736363305896</v>
      </c>
      <c r="P128" s="45">
        <f t="shared" si="8"/>
        <v>8649.0396559245346</v>
      </c>
      <c r="Q128" s="44">
        <f t="shared" si="9"/>
        <v>8705.9875879273695</v>
      </c>
    </row>
    <row r="129" spans="1:17" x14ac:dyDescent="0.2">
      <c r="A129" s="11" t="s">
        <v>252</v>
      </c>
      <c r="B129" s="11" t="s">
        <v>253</v>
      </c>
      <c r="C129" s="42">
        <v>6770301.1799999997</v>
      </c>
      <c r="D129" s="42">
        <v>853986.84</v>
      </c>
      <c r="E129" s="42">
        <v>7624288.0199999996</v>
      </c>
      <c r="F129" s="42">
        <v>7195685</v>
      </c>
      <c r="G129" s="42">
        <v>2171569.86</v>
      </c>
      <c r="H129" s="42">
        <v>9367254.8599999994</v>
      </c>
      <c r="I129" s="42">
        <v>4358976.5</v>
      </c>
      <c r="J129" s="42">
        <v>143771.82999999999</v>
      </c>
      <c r="K129" s="42">
        <v>21494291.210000001</v>
      </c>
      <c r="L129" s="7">
        <v>1733.1</v>
      </c>
      <c r="M129" s="44">
        <f t="shared" si="5"/>
        <v>4399.2199065258783</v>
      </c>
      <c r="N129" s="44">
        <f t="shared" si="6"/>
        <v>5404.9130806070043</v>
      </c>
      <c r="O129" s="44">
        <f t="shared" si="7"/>
        <v>2515.1327101725233</v>
      </c>
      <c r="P129" s="45">
        <f t="shared" si="8"/>
        <v>12319.265697305405</v>
      </c>
      <c r="Q129" s="44">
        <f t="shared" si="9"/>
        <v>12402.222151058797</v>
      </c>
    </row>
    <row r="130" spans="1:17" x14ac:dyDescent="0.2">
      <c r="A130" s="11" t="s">
        <v>254</v>
      </c>
      <c r="B130" s="11" t="s">
        <v>255</v>
      </c>
      <c r="C130" s="42">
        <v>1442285.46</v>
      </c>
      <c r="D130" s="42">
        <v>439735.98</v>
      </c>
      <c r="E130" s="42">
        <v>1882021.44</v>
      </c>
      <c r="F130" s="42">
        <v>5276096</v>
      </c>
      <c r="G130" s="42">
        <v>729829.19</v>
      </c>
      <c r="H130" s="42">
        <v>6005925.1900000004</v>
      </c>
      <c r="I130" s="42">
        <v>1170055.4099999999</v>
      </c>
      <c r="J130" s="42">
        <v>39965.550000000003</v>
      </c>
      <c r="K130" s="42">
        <v>9097967.5899999999</v>
      </c>
      <c r="L130" s="7">
        <v>1076.28</v>
      </c>
      <c r="M130" s="44">
        <f t="shared" si="5"/>
        <v>1748.6355223547775</v>
      </c>
      <c r="N130" s="44">
        <f t="shared" si="6"/>
        <v>5580.2627476121461</v>
      </c>
      <c r="O130" s="44">
        <f t="shared" si="7"/>
        <v>1087.1291950050172</v>
      </c>
      <c r="P130" s="45">
        <f t="shared" si="8"/>
        <v>8416.0274649719395</v>
      </c>
      <c r="Q130" s="44">
        <f t="shared" si="9"/>
        <v>8453.1605065596323</v>
      </c>
    </row>
    <row r="131" spans="1:17" x14ac:dyDescent="0.2">
      <c r="A131" s="11" t="s">
        <v>256</v>
      </c>
      <c r="B131" s="11" t="s">
        <v>257</v>
      </c>
      <c r="C131" s="42">
        <v>5668919.1299999999</v>
      </c>
      <c r="D131" s="42">
        <v>1632020.64</v>
      </c>
      <c r="E131" s="42">
        <v>7300939.7699999996</v>
      </c>
      <c r="F131" s="42">
        <v>17908968.93</v>
      </c>
      <c r="G131" s="42">
        <v>3123970.06</v>
      </c>
      <c r="H131" s="42">
        <v>21032938.989999998</v>
      </c>
      <c r="I131" s="42">
        <v>4402131.78</v>
      </c>
      <c r="J131" s="42">
        <v>1450307.06</v>
      </c>
      <c r="K131" s="42">
        <v>34186317.600000001</v>
      </c>
      <c r="L131" s="7">
        <v>3546.59</v>
      </c>
      <c r="M131" s="44">
        <f t="shared" si="5"/>
        <v>2058.5801488190064</v>
      </c>
      <c r="N131" s="44">
        <f t="shared" si="6"/>
        <v>5930.4681369992013</v>
      </c>
      <c r="O131" s="44">
        <f t="shared" si="7"/>
        <v>1241.2294006355401</v>
      </c>
      <c r="P131" s="45">
        <f t="shared" si="8"/>
        <v>9230.2776864537482</v>
      </c>
      <c r="Q131" s="44">
        <f t="shared" si="9"/>
        <v>9639.2076896399085</v>
      </c>
    </row>
    <row r="132" spans="1:17" x14ac:dyDescent="0.2">
      <c r="A132" s="11" t="s">
        <v>258</v>
      </c>
      <c r="B132" s="11" t="s">
        <v>259</v>
      </c>
      <c r="C132" s="42">
        <v>40003013.460000001</v>
      </c>
      <c r="D132" s="42">
        <v>4458350.54</v>
      </c>
      <c r="E132" s="42">
        <v>44461364</v>
      </c>
      <c r="F132" s="42">
        <v>35432992</v>
      </c>
      <c r="G132" s="42">
        <v>6191853.9800000004</v>
      </c>
      <c r="H132" s="42">
        <v>41624845.979999997</v>
      </c>
      <c r="I132" s="42">
        <v>4583166.71</v>
      </c>
      <c r="J132" s="42">
        <v>171573.9</v>
      </c>
      <c r="K132" s="42">
        <v>90840950.590000004</v>
      </c>
      <c r="L132" s="7">
        <v>10698.19</v>
      </c>
      <c r="M132" s="44">
        <f t="shared" ref="M132:M175" si="10">E132/L132</f>
        <v>4155.9706828912176</v>
      </c>
      <c r="N132" s="44">
        <f t="shared" ref="N132:N175" si="11">H132/L132</f>
        <v>3890.8306900513071</v>
      </c>
      <c r="O132" s="44">
        <f t="shared" ref="O132:O175" si="12">I132/L132</f>
        <v>428.4058060288703</v>
      </c>
      <c r="P132" s="45">
        <f t="shared" ref="P132:P175" si="13">M132+N132+O132</f>
        <v>8475.2071789713955</v>
      </c>
      <c r="Q132" s="44">
        <f t="shared" ref="Q132:Q175" si="14">K132/L132</f>
        <v>8491.2448358086749</v>
      </c>
    </row>
    <row r="133" spans="1:17" x14ac:dyDescent="0.2">
      <c r="A133" s="11" t="s">
        <v>260</v>
      </c>
      <c r="B133" s="11" t="s">
        <v>261</v>
      </c>
      <c r="C133" s="42">
        <v>3482408.31</v>
      </c>
      <c r="D133" s="42">
        <v>623533.88</v>
      </c>
      <c r="E133" s="42">
        <v>4105942.19</v>
      </c>
      <c r="F133" s="42">
        <v>8033625</v>
      </c>
      <c r="G133" s="42">
        <v>1772069.25</v>
      </c>
      <c r="H133" s="42">
        <v>9805694.25</v>
      </c>
      <c r="I133" s="42">
        <v>2462511.2799999998</v>
      </c>
      <c r="J133" s="42">
        <v>1027590.47</v>
      </c>
      <c r="K133" s="42">
        <v>17401738.190000001</v>
      </c>
      <c r="L133" s="7">
        <v>1682.74</v>
      </c>
      <c r="M133" s="44">
        <f t="shared" si="10"/>
        <v>2440.0336296754103</v>
      </c>
      <c r="N133" s="44">
        <f t="shared" si="11"/>
        <v>5827.2188513971259</v>
      </c>
      <c r="O133" s="44">
        <f t="shared" si="12"/>
        <v>1463.393798210062</v>
      </c>
      <c r="P133" s="45">
        <f t="shared" si="13"/>
        <v>9730.6462792825987</v>
      </c>
      <c r="Q133" s="44">
        <f t="shared" si="14"/>
        <v>10341.311307748078</v>
      </c>
    </row>
    <row r="134" spans="1:17" x14ac:dyDescent="0.2">
      <c r="A134" s="11" t="s">
        <v>262</v>
      </c>
      <c r="B134" s="11" t="s">
        <v>263</v>
      </c>
      <c r="C134" s="42">
        <v>12245088.34</v>
      </c>
      <c r="D134" s="42">
        <v>1670806.29</v>
      </c>
      <c r="E134" s="42">
        <v>13915894.630000001</v>
      </c>
      <c r="F134" s="42">
        <v>16868286</v>
      </c>
      <c r="G134" s="42">
        <v>3503452.69</v>
      </c>
      <c r="H134" s="42">
        <v>20371738.690000001</v>
      </c>
      <c r="I134" s="42">
        <v>5774842.6100000003</v>
      </c>
      <c r="J134" s="42">
        <v>1386311.79</v>
      </c>
      <c r="K134" s="42">
        <v>41448787.719999999</v>
      </c>
      <c r="L134" s="7">
        <v>3574.75</v>
      </c>
      <c r="M134" s="44">
        <f t="shared" si="10"/>
        <v>3892.8301643471573</v>
      </c>
      <c r="N134" s="44">
        <f t="shared" si="11"/>
        <v>5698.7869613259672</v>
      </c>
      <c r="O134" s="44">
        <f t="shared" si="12"/>
        <v>1615.4535589901393</v>
      </c>
      <c r="P134" s="45">
        <f t="shared" si="13"/>
        <v>11207.070684663264</v>
      </c>
      <c r="Q134" s="44">
        <f t="shared" si="14"/>
        <v>11594.87732568711</v>
      </c>
    </row>
    <row r="135" spans="1:17" x14ac:dyDescent="0.2">
      <c r="A135" s="11" t="s">
        <v>264</v>
      </c>
      <c r="B135" s="11" t="s">
        <v>265</v>
      </c>
      <c r="C135" s="42">
        <v>692496.79</v>
      </c>
      <c r="D135" s="42">
        <v>482779.24</v>
      </c>
      <c r="E135" s="42">
        <v>1175276.03</v>
      </c>
      <c r="F135" s="42">
        <v>4235421</v>
      </c>
      <c r="G135" s="42">
        <v>690744.74</v>
      </c>
      <c r="H135" s="42">
        <v>4926165.74</v>
      </c>
      <c r="I135" s="42">
        <v>3313630.13</v>
      </c>
      <c r="J135" s="42">
        <v>26909</v>
      </c>
      <c r="K135" s="42">
        <v>9441980.9000000004</v>
      </c>
      <c r="L135" s="7">
        <v>715.23</v>
      </c>
      <c r="M135" s="44">
        <f t="shared" si="10"/>
        <v>1643.2141129426898</v>
      </c>
      <c r="N135" s="44">
        <f t="shared" si="11"/>
        <v>6887.5267256686666</v>
      </c>
      <c r="O135" s="44">
        <f t="shared" si="12"/>
        <v>4632.9574123009379</v>
      </c>
      <c r="P135" s="45">
        <f t="shared" si="13"/>
        <v>13163.698250912294</v>
      </c>
      <c r="Q135" s="44">
        <f t="shared" si="14"/>
        <v>13201.321113487969</v>
      </c>
    </row>
    <row r="136" spans="1:17" x14ac:dyDescent="0.2">
      <c r="A136" s="11" t="s">
        <v>266</v>
      </c>
      <c r="B136" s="11" t="s">
        <v>267</v>
      </c>
      <c r="C136" s="42">
        <v>9029066.4399999995</v>
      </c>
      <c r="D136" s="42">
        <v>1305452.95</v>
      </c>
      <c r="E136" s="42">
        <v>10334519.390000001</v>
      </c>
      <c r="F136" s="42">
        <v>11183584</v>
      </c>
      <c r="G136" s="42">
        <v>1934424.7</v>
      </c>
      <c r="H136" s="42">
        <v>13118008.699999999</v>
      </c>
      <c r="I136" s="42">
        <v>5896733.46</v>
      </c>
      <c r="J136" s="42">
        <v>1183246.6100000001</v>
      </c>
      <c r="K136" s="42">
        <v>30532508.16</v>
      </c>
      <c r="L136" s="7">
        <v>2624.21</v>
      </c>
      <c r="M136" s="44">
        <f t="shared" si="10"/>
        <v>3938.1449617218136</v>
      </c>
      <c r="N136" s="44">
        <f t="shared" si="11"/>
        <v>4998.8410607382793</v>
      </c>
      <c r="O136" s="44">
        <f t="shared" si="12"/>
        <v>2247.0509067490789</v>
      </c>
      <c r="P136" s="45">
        <f t="shared" si="13"/>
        <v>11184.036929209171</v>
      </c>
      <c r="Q136" s="44">
        <f t="shared" si="14"/>
        <v>11634.933240861059</v>
      </c>
    </row>
    <row r="137" spans="1:17" x14ac:dyDescent="0.2">
      <c r="A137" s="11" t="s">
        <v>268</v>
      </c>
      <c r="B137" s="11" t="s">
        <v>269</v>
      </c>
      <c r="C137" s="42">
        <v>2425940.23</v>
      </c>
      <c r="D137" s="42">
        <v>419140.84</v>
      </c>
      <c r="E137" s="42">
        <v>2845081.07</v>
      </c>
      <c r="F137" s="42">
        <v>2793580</v>
      </c>
      <c r="G137" s="42">
        <v>697347.99</v>
      </c>
      <c r="H137" s="42">
        <v>3490927.99</v>
      </c>
      <c r="I137" s="42">
        <v>896366.28</v>
      </c>
      <c r="J137" s="42">
        <v>16096</v>
      </c>
      <c r="K137" s="42">
        <v>7248471.3399999999</v>
      </c>
      <c r="L137" s="7">
        <v>706.65</v>
      </c>
      <c r="M137" s="44">
        <f t="shared" si="10"/>
        <v>4026.1530743649614</v>
      </c>
      <c r="N137" s="44">
        <f t="shared" si="11"/>
        <v>4940.1089506827993</v>
      </c>
      <c r="O137" s="44">
        <f t="shared" si="12"/>
        <v>1268.4727658671195</v>
      </c>
      <c r="P137" s="45">
        <f t="shared" si="13"/>
        <v>10234.734790914881</v>
      </c>
      <c r="Q137" s="44">
        <f t="shared" si="14"/>
        <v>10257.512686619968</v>
      </c>
    </row>
    <row r="138" spans="1:17" x14ac:dyDescent="0.2">
      <c r="A138" s="11" t="s">
        <v>270</v>
      </c>
      <c r="B138" s="11" t="s">
        <v>271</v>
      </c>
      <c r="C138" s="42">
        <v>1533501.67</v>
      </c>
      <c r="D138" s="42">
        <v>204238.75</v>
      </c>
      <c r="E138" s="42">
        <v>1737740.42</v>
      </c>
      <c r="F138" s="42">
        <v>2856406</v>
      </c>
      <c r="G138" s="42">
        <v>513978.87</v>
      </c>
      <c r="H138" s="42">
        <v>3370384.87</v>
      </c>
      <c r="I138" s="42">
        <v>1018522.69</v>
      </c>
      <c r="J138" s="42">
        <v>173828.44</v>
      </c>
      <c r="K138" s="42">
        <v>6300476.4199999999</v>
      </c>
      <c r="L138" s="7">
        <v>656.86</v>
      </c>
      <c r="M138" s="44">
        <f t="shared" si="10"/>
        <v>2645.5263221995551</v>
      </c>
      <c r="N138" s="44">
        <f t="shared" si="11"/>
        <v>5131.0551259020185</v>
      </c>
      <c r="O138" s="44">
        <f t="shared" si="12"/>
        <v>1550.5932618822883</v>
      </c>
      <c r="P138" s="45">
        <f t="shared" si="13"/>
        <v>9327.1747099838612</v>
      </c>
      <c r="Q138" s="44">
        <f t="shared" si="14"/>
        <v>9591.8101574155826</v>
      </c>
    </row>
    <row r="139" spans="1:17" x14ac:dyDescent="0.2">
      <c r="A139" s="11" t="s">
        <v>272</v>
      </c>
      <c r="B139" s="11" t="s">
        <v>273</v>
      </c>
      <c r="C139" s="42">
        <v>4329744.1399999997</v>
      </c>
      <c r="D139" s="42">
        <v>1009582.7</v>
      </c>
      <c r="E139" s="42">
        <v>5339326.84</v>
      </c>
      <c r="F139" s="42">
        <v>12429842</v>
      </c>
      <c r="G139" s="42">
        <v>3127518.37</v>
      </c>
      <c r="H139" s="42">
        <v>15557360.369999999</v>
      </c>
      <c r="I139" s="42">
        <v>2273262.69</v>
      </c>
      <c r="J139" s="42">
        <v>3607912.09</v>
      </c>
      <c r="K139" s="42">
        <v>26777861.989999998</v>
      </c>
      <c r="L139" s="7">
        <v>2461.6999999999998</v>
      </c>
      <c r="M139" s="44">
        <f t="shared" si="10"/>
        <v>2168.9591908031039</v>
      </c>
      <c r="N139" s="44">
        <f t="shared" si="11"/>
        <v>6319.7629158711461</v>
      </c>
      <c r="O139" s="44">
        <f t="shared" si="12"/>
        <v>923.45236625096481</v>
      </c>
      <c r="P139" s="45">
        <f t="shared" si="13"/>
        <v>9412.174472925215</v>
      </c>
      <c r="Q139" s="44">
        <f t="shared" si="14"/>
        <v>10877.79257829955</v>
      </c>
    </row>
    <row r="140" spans="1:17" x14ac:dyDescent="0.2">
      <c r="A140" s="11" t="s">
        <v>274</v>
      </c>
      <c r="B140" s="11" t="s">
        <v>275</v>
      </c>
      <c r="C140" s="42">
        <v>7136243.4299999997</v>
      </c>
      <c r="D140" s="42">
        <v>989484.54</v>
      </c>
      <c r="E140" s="42">
        <v>8125727.9699999997</v>
      </c>
      <c r="F140" s="42">
        <v>19366193</v>
      </c>
      <c r="G140" s="42">
        <v>3993237.19</v>
      </c>
      <c r="H140" s="42">
        <v>23359430.190000001</v>
      </c>
      <c r="I140" s="42">
        <v>5343009.7300000004</v>
      </c>
      <c r="J140" s="42">
        <v>281427.02</v>
      </c>
      <c r="K140" s="42">
        <v>37109594.909999996</v>
      </c>
      <c r="L140" s="7">
        <v>3726.55</v>
      </c>
      <c r="M140" s="44">
        <f t="shared" si="10"/>
        <v>2180.4961613288428</v>
      </c>
      <c r="N140" s="44">
        <f t="shared" si="11"/>
        <v>6268.379651420214</v>
      </c>
      <c r="O140" s="44">
        <f t="shared" si="12"/>
        <v>1433.76842656076</v>
      </c>
      <c r="P140" s="45">
        <f t="shared" si="13"/>
        <v>9882.6442393098168</v>
      </c>
      <c r="Q140" s="44">
        <f t="shared" si="14"/>
        <v>9958.1636929599754</v>
      </c>
    </row>
    <row r="141" spans="1:17" x14ac:dyDescent="0.2">
      <c r="A141" s="11" t="s">
        <v>276</v>
      </c>
      <c r="B141" s="11" t="s">
        <v>277</v>
      </c>
      <c r="C141" s="42">
        <v>19556055.579999998</v>
      </c>
      <c r="D141" s="42">
        <v>2799769.4</v>
      </c>
      <c r="E141" s="42">
        <v>22355824.98</v>
      </c>
      <c r="F141" s="42">
        <v>38430267</v>
      </c>
      <c r="G141" s="42">
        <v>6779569.3700000001</v>
      </c>
      <c r="H141" s="42">
        <v>45209836.369999997</v>
      </c>
      <c r="I141" s="42">
        <v>13774934.82</v>
      </c>
      <c r="J141" s="42">
        <v>605625.48</v>
      </c>
      <c r="K141" s="42">
        <v>81946221.650000006</v>
      </c>
      <c r="L141" s="7">
        <v>8745.5</v>
      </c>
      <c r="M141" s="44">
        <f t="shared" si="10"/>
        <v>2556.2660774112401</v>
      </c>
      <c r="N141" s="44">
        <f t="shared" si="11"/>
        <v>5169.4970407638211</v>
      </c>
      <c r="O141" s="44">
        <f t="shared" si="12"/>
        <v>1575.0883105597165</v>
      </c>
      <c r="P141" s="45">
        <f t="shared" si="13"/>
        <v>9300.8514287347771</v>
      </c>
      <c r="Q141" s="44">
        <f t="shared" si="14"/>
        <v>9370.1013835686936</v>
      </c>
    </row>
    <row r="142" spans="1:17" x14ac:dyDescent="0.2">
      <c r="A142" s="11" t="s">
        <v>278</v>
      </c>
      <c r="B142" s="11" t="s">
        <v>279</v>
      </c>
      <c r="C142" s="42">
        <v>4238456.38</v>
      </c>
      <c r="D142" s="42">
        <v>1038091.27</v>
      </c>
      <c r="E142" s="42">
        <v>5276547.6500000004</v>
      </c>
      <c r="F142" s="42">
        <v>4047675</v>
      </c>
      <c r="G142" s="42">
        <v>757452.33</v>
      </c>
      <c r="H142" s="42">
        <v>4805127.33</v>
      </c>
      <c r="I142" s="42">
        <v>805262.25</v>
      </c>
      <c r="J142" s="42">
        <v>26865.7</v>
      </c>
      <c r="K142" s="42">
        <v>10913802.93</v>
      </c>
      <c r="L142" s="7">
        <v>1137.49</v>
      </c>
      <c r="M142" s="44">
        <f t="shared" si="10"/>
        <v>4638.7639891339704</v>
      </c>
      <c r="N142" s="44">
        <f t="shared" si="11"/>
        <v>4224.3248995595568</v>
      </c>
      <c r="O142" s="44">
        <f t="shared" si="12"/>
        <v>707.92908069521491</v>
      </c>
      <c r="P142" s="45">
        <f t="shared" si="13"/>
        <v>9571.0179693887439</v>
      </c>
      <c r="Q142" s="44">
        <f t="shared" si="14"/>
        <v>9594.6363748252734</v>
      </c>
    </row>
    <row r="143" spans="1:17" x14ac:dyDescent="0.2">
      <c r="A143" s="11" t="s">
        <v>280</v>
      </c>
      <c r="B143" s="11" t="s">
        <v>281</v>
      </c>
      <c r="C143" s="42">
        <v>459076.37</v>
      </c>
      <c r="D143" s="42">
        <v>116865.32</v>
      </c>
      <c r="E143" s="42">
        <v>575941.68999999994</v>
      </c>
      <c r="F143" s="42">
        <v>2609345</v>
      </c>
      <c r="G143" s="42">
        <v>596600.84</v>
      </c>
      <c r="H143" s="42">
        <v>3205945.84</v>
      </c>
      <c r="I143" s="42">
        <v>952995.17</v>
      </c>
      <c r="J143" s="42">
        <v>62578.82</v>
      </c>
      <c r="K143" s="42">
        <v>4797461.5199999996</v>
      </c>
      <c r="L143" s="7">
        <v>512.9</v>
      </c>
      <c r="M143" s="44">
        <f t="shared" si="10"/>
        <v>1122.9122441021641</v>
      </c>
      <c r="N143" s="44">
        <f t="shared" si="11"/>
        <v>6250.6255410411386</v>
      </c>
      <c r="O143" s="44">
        <f t="shared" si="12"/>
        <v>1858.052583349581</v>
      </c>
      <c r="P143" s="45">
        <f t="shared" si="13"/>
        <v>9231.5903684928835</v>
      </c>
      <c r="Q143" s="44">
        <f t="shared" si="14"/>
        <v>9353.6001559758224</v>
      </c>
    </row>
    <row r="144" spans="1:17" x14ac:dyDescent="0.2">
      <c r="A144" s="11" t="s">
        <v>282</v>
      </c>
      <c r="B144" s="11" t="s">
        <v>283</v>
      </c>
      <c r="C144" s="42">
        <v>2263733.67</v>
      </c>
      <c r="D144" s="42">
        <v>512665.98</v>
      </c>
      <c r="E144" s="42">
        <v>2776399.65</v>
      </c>
      <c r="F144" s="42">
        <v>11512375</v>
      </c>
      <c r="G144" s="42">
        <v>1904288.42</v>
      </c>
      <c r="H144" s="42">
        <v>13416663.42</v>
      </c>
      <c r="I144" s="42">
        <v>3414754.26</v>
      </c>
      <c r="J144" s="42">
        <v>414529.56</v>
      </c>
      <c r="K144" s="42">
        <v>20022346.890000001</v>
      </c>
      <c r="L144" s="7">
        <v>2215.61</v>
      </c>
      <c r="M144" s="44">
        <f t="shared" si="10"/>
        <v>1253.1084667427931</v>
      </c>
      <c r="N144" s="44">
        <f t="shared" si="11"/>
        <v>6055.5167290272202</v>
      </c>
      <c r="O144" s="44">
        <f t="shared" si="12"/>
        <v>1541.2253329782766</v>
      </c>
      <c r="P144" s="45">
        <f t="shared" si="13"/>
        <v>8849.8505287482894</v>
      </c>
      <c r="Q144" s="44">
        <f t="shared" si="14"/>
        <v>9036.9455319302579</v>
      </c>
    </row>
    <row r="145" spans="1:17" x14ac:dyDescent="0.2">
      <c r="A145" s="11" t="s">
        <v>284</v>
      </c>
      <c r="B145" s="11" t="s">
        <v>285</v>
      </c>
      <c r="C145" s="42">
        <v>16040170.33</v>
      </c>
      <c r="D145" s="42">
        <v>1704515.41</v>
      </c>
      <c r="E145" s="42">
        <v>17744685.739999998</v>
      </c>
      <c r="F145" s="42">
        <v>30802038</v>
      </c>
      <c r="G145" s="42">
        <v>5994969.5800000001</v>
      </c>
      <c r="H145" s="42">
        <v>36797007.579999998</v>
      </c>
      <c r="I145" s="42">
        <v>9489336.2799999993</v>
      </c>
      <c r="J145" s="42">
        <v>3975146.97</v>
      </c>
      <c r="K145" s="42">
        <v>68006176.569999993</v>
      </c>
      <c r="L145" s="7">
        <v>7174.44</v>
      </c>
      <c r="M145" s="44">
        <f t="shared" si="10"/>
        <v>2473.3199720117527</v>
      </c>
      <c r="N145" s="44">
        <f t="shared" si="11"/>
        <v>5128.9031032387193</v>
      </c>
      <c r="O145" s="44">
        <f t="shared" si="12"/>
        <v>1322.6588110012767</v>
      </c>
      <c r="P145" s="45">
        <f t="shared" si="13"/>
        <v>8924.8818862517492</v>
      </c>
      <c r="Q145" s="44">
        <f t="shared" si="14"/>
        <v>9478.9525830587463</v>
      </c>
    </row>
    <row r="146" spans="1:17" x14ac:dyDescent="0.2">
      <c r="A146" s="11" t="s">
        <v>286</v>
      </c>
      <c r="B146" s="11" t="s">
        <v>287</v>
      </c>
      <c r="C146" s="42">
        <v>1259522.1599999999</v>
      </c>
      <c r="D146" s="42">
        <v>277782.01</v>
      </c>
      <c r="E146" s="42">
        <v>1537304.17</v>
      </c>
      <c r="F146" s="42">
        <v>4448908</v>
      </c>
      <c r="G146" s="42">
        <v>1031261.55</v>
      </c>
      <c r="H146" s="42">
        <v>5480169.5499999998</v>
      </c>
      <c r="I146" s="42">
        <v>1087276.3799999999</v>
      </c>
      <c r="J146" s="42">
        <v>21528</v>
      </c>
      <c r="K146" s="42">
        <v>8126278.0999999996</v>
      </c>
      <c r="L146" s="7">
        <v>932.08</v>
      </c>
      <c r="M146" s="44">
        <f t="shared" si="10"/>
        <v>1649.3264204789286</v>
      </c>
      <c r="N146" s="44">
        <f t="shared" si="11"/>
        <v>5879.505568191571</v>
      </c>
      <c r="O146" s="44">
        <f t="shared" si="12"/>
        <v>1166.5054287185649</v>
      </c>
      <c r="P146" s="45">
        <f t="shared" si="13"/>
        <v>8695.3374173890643</v>
      </c>
      <c r="Q146" s="44">
        <f t="shared" si="14"/>
        <v>8718.4341472834949</v>
      </c>
    </row>
    <row r="147" spans="1:17" x14ac:dyDescent="0.2">
      <c r="A147" s="11" t="s">
        <v>288</v>
      </c>
      <c r="B147" s="11" t="s">
        <v>289</v>
      </c>
      <c r="C147" s="42">
        <v>468796.15</v>
      </c>
      <c r="D147" s="42">
        <v>141446.35</v>
      </c>
      <c r="E147" s="42">
        <v>610242.5</v>
      </c>
      <c r="F147" s="42">
        <v>1796579</v>
      </c>
      <c r="G147" s="42">
        <v>369322.8</v>
      </c>
      <c r="H147" s="42">
        <v>2165901.7999999998</v>
      </c>
      <c r="I147" s="42">
        <v>660000.56999999995</v>
      </c>
      <c r="J147" s="42">
        <v>10325.67</v>
      </c>
      <c r="K147" s="42">
        <v>3446470.54</v>
      </c>
      <c r="L147" s="7">
        <v>350.3</v>
      </c>
      <c r="M147" s="44">
        <f t="shared" si="10"/>
        <v>1742.0568084499</v>
      </c>
      <c r="N147" s="44">
        <f t="shared" si="11"/>
        <v>6182.9911504424772</v>
      </c>
      <c r="O147" s="44">
        <f t="shared" si="12"/>
        <v>1884.1009705966312</v>
      </c>
      <c r="P147" s="45">
        <f t="shared" si="13"/>
        <v>9809.1489294890089</v>
      </c>
      <c r="Q147" s="44">
        <f t="shared" si="14"/>
        <v>9838.6255780759348</v>
      </c>
    </row>
    <row r="148" spans="1:17" x14ac:dyDescent="0.2">
      <c r="A148" s="11" t="s">
        <v>290</v>
      </c>
      <c r="B148" s="11" t="s">
        <v>291</v>
      </c>
      <c r="C148" s="42">
        <v>2598925.1800000002</v>
      </c>
      <c r="D148" s="42">
        <v>901053.85</v>
      </c>
      <c r="E148" s="42">
        <v>3499979.03</v>
      </c>
      <c r="F148" s="42">
        <v>14498541</v>
      </c>
      <c r="G148" s="42">
        <v>2085983.72</v>
      </c>
      <c r="H148" s="42">
        <v>16584524.720000001</v>
      </c>
      <c r="I148" s="42">
        <v>3506367.83</v>
      </c>
      <c r="J148" s="42">
        <v>465675.24</v>
      </c>
      <c r="K148" s="42">
        <v>24056546.82</v>
      </c>
      <c r="L148" s="7">
        <v>2655.05</v>
      </c>
      <c r="M148" s="44">
        <f t="shared" si="10"/>
        <v>1318.2346961450819</v>
      </c>
      <c r="N148" s="44">
        <f t="shared" si="11"/>
        <v>6246.4076834711213</v>
      </c>
      <c r="O148" s="44">
        <f t="shared" si="12"/>
        <v>1320.6409785126457</v>
      </c>
      <c r="P148" s="45">
        <f t="shared" si="13"/>
        <v>8885.2833581288487</v>
      </c>
      <c r="Q148" s="44">
        <f t="shared" si="14"/>
        <v>9060.67562569443</v>
      </c>
    </row>
    <row r="149" spans="1:17" x14ac:dyDescent="0.2">
      <c r="A149" s="11" t="s">
        <v>292</v>
      </c>
      <c r="B149" s="11" t="s">
        <v>293</v>
      </c>
      <c r="C149" s="42">
        <v>6799857.8200000003</v>
      </c>
      <c r="D149" s="42">
        <v>897859.35</v>
      </c>
      <c r="E149" s="42">
        <v>7697717.1699999999</v>
      </c>
      <c r="F149" s="42">
        <v>12948967</v>
      </c>
      <c r="G149" s="42">
        <v>2506454.7000000002</v>
      </c>
      <c r="H149" s="42">
        <v>15455421.699999999</v>
      </c>
      <c r="I149" s="42">
        <v>3093317.65</v>
      </c>
      <c r="J149" s="42">
        <v>67782.33</v>
      </c>
      <c r="K149" s="42">
        <v>26314238.850000001</v>
      </c>
      <c r="L149" s="7">
        <v>2811.27</v>
      </c>
      <c r="M149" s="44">
        <f t="shared" si="10"/>
        <v>2738.1635951011463</v>
      </c>
      <c r="N149" s="44">
        <f t="shared" si="11"/>
        <v>5497.6653612068567</v>
      </c>
      <c r="O149" s="44">
        <f t="shared" si="12"/>
        <v>1100.3274854425224</v>
      </c>
      <c r="P149" s="45">
        <f t="shared" si="13"/>
        <v>9336.1564417505251</v>
      </c>
      <c r="Q149" s="44">
        <f t="shared" si="14"/>
        <v>9360.2673702632619</v>
      </c>
    </row>
    <row r="150" spans="1:17" x14ac:dyDescent="0.2">
      <c r="A150" s="11" t="s">
        <v>294</v>
      </c>
      <c r="B150" s="11" t="s">
        <v>295</v>
      </c>
      <c r="C150" s="42">
        <v>5471527.1900000004</v>
      </c>
      <c r="D150" s="42">
        <v>1185412</v>
      </c>
      <c r="E150" s="42">
        <v>6656939.1900000004</v>
      </c>
      <c r="F150" s="42">
        <v>12622427</v>
      </c>
      <c r="G150" s="42">
        <v>2440118.4900000002</v>
      </c>
      <c r="H150" s="42">
        <v>15062545.49</v>
      </c>
      <c r="I150" s="42">
        <v>3728111.36</v>
      </c>
      <c r="J150" s="42">
        <v>40997.65</v>
      </c>
      <c r="K150" s="42">
        <v>25488593.690000001</v>
      </c>
      <c r="L150" s="7">
        <v>2600.34</v>
      </c>
      <c r="M150" s="44">
        <f t="shared" si="10"/>
        <v>2560.0264542329082</v>
      </c>
      <c r="N150" s="44">
        <f t="shared" si="11"/>
        <v>5792.5292423298488</v>
      </c>
      <c r="O150" s="44">
        <f t="shared" si="12"/>
        <v>1433.7015005730018</v>
      </c>
      <c r="P150" s="45">
        <f t="shared" si="13"/>
        <v>9786.2571971357575</v>
      </c>
      <c r="Q150" s="44">
        <f t="shared" si="14"/>
        <v>9802.023462316467</v>
      </c>
    </row>
    <row r="151" spans="1:17" x14ac:dyDescent="0.2">
      <c r="A151" s="11" t="s">
        <v>296</v>
      </c>
      <c r="B151" s="11" t="s">
        <v>297</v>
      </c>
      <c r="C151" s="42">
        <v>5084629.4800000004</v>
      </c>
      <c r="D151" s="42">
        <v>718968.5</v>
      </c>
      <c r="E151" s="42">
        <v>5803597.9800000004</v>
      </c>
      <c r="F151" s="42">
        <v>8012865</v>
      </c>
      <c r="G151" s="42">
        <v>1328484.04</v>
      </c>
      <c r="H151" s="42">
        <v>9341349.0399999991</v>
      </c>
      <c r="I151" s="42">
        <v>1230591.53</v>
      </c>
      <c r="J151" s="42">
        <v>62568.81</v>
      </c>
      <c r="K151" s="42">
        <v>16438107.359999999</v>
      </c>
      <c r="L151" s="7">
        <v>2014.43</v>
      </c>
      <c r="M151" s="44">
        <f t="shared" si="10"/>
        <v>2881.012484921293</v>
      </c>
      <c r="N151" s="44">
        <f t="shared" si="11"/>
        <v>4637.2169993496918</v>
      </c>
      <c r="O151" s="44">
        <f t="shared" si="12"/>
        <v>610.88820658945701</v>
      </c>
      <c r="P151" s="45">
        <f t="shared" si="13"/>
        <v>8129.1176908604421</v>
      </c>
      <c r="Q151" s="44">
        <f t="shared" si="14"/>
        <v>8160.1779957605868</v>
      </c>
    </row>
    <row r="152" spans="1:17" x14ac:dyDescent="0.2">
      <c r="A152" s="11" t="s">
        <v>298</v>
      </c>
      <c r="B152" s="11" t="s">
        <v>299</v>
      </c>
      <c r="C152" s="42">
        <v>2237197.1</v>
      </c>
      <c r="D152" s="42">
        <v>565943.49</v>
      </c>
      <c r="E152" s="42">
        <v>2803140.59</v>
      </c>
      <c r="F152" s="42">
        <v>4786073</v>
      </c>
      <c r="G152" s="42">
        <v>1328331.77</v>
      </c>
      <c r="H152" s="42">
        <v>6114404.7699999996</v>
      </c>
      <c r="I152" s="42">
        <v>1489658.07</v>
      </c>
      <c r="J152" s="42">
        <v>27150.58</v>
      </c>
      <c r="K152" s="42">
        <v>10434354.01</v>
      </c>
      <c r="L152" s="7">
        <v>952.7</v>
      </c>
      <c r="M152" s="44">
        <f t="shared" si="10"/>
        <v>2942.3119449984251</v>
      </c>
      <c r="N152" s="44">
        <f t="shared" si="11"/>
        <v>6417.9749868793942</v>
      </c>
      <c r="O152" s="44">
        <f t="shared" si="12"/>
        <v>1563.6171617508135</v>
      </c>
      <c r="P152" s="45">
        <f t="shared" si="13"/>
        <v>10923.904093628633</v>
      </c>
      <c r="Q152" s="44">
        <f t="shared" si="14"/>
        <v>10952.402655610369</v>
      </c>
    </row>
    <row r="153" spans="1:17" x14ac:dyDescent="0.2">
      <c r="A153" s="11" t="s">
        <v>300</v>
      </c>
      <c r="B153" s="11" t="s">
        <v>301</v>
      </c>
      <c r="C153" s="42">
        <v>477993.84</v>
      </c>
      <c r="D153" s="42">
        <v>158147.16</v>
      </c>
      <c r="E153" s="42">
        <v>636141</v>
      </c>
      <c r="F153" s="42">
        <v>1972776</v>
      </c>
      <c r="G153" s="42">
        <v>390953.51</v>
      </c>
      <c r="H153" s="42">
        <v>2363729.5099999998</v>
      </c>
      <c r="I153" s="42">
        <v>326818.34999999998</v>
      </c>
      <c r="J153" s="42">
        <v>3028.15</v>
      </c>
      <c r="K153" s="42">
        <v>3329717.01</v>
      </c>
      <c r="L153" s="7">
        <v>389.95</v>
      </c>
      <c r="M153" s="44">
        <f t="shared" si="10"/>
        <v>1631.339915373766</v>
      </c>
      <c r="N153" s="44">
        <f t="shared" si="11"/>
        <v>6061.6220284651872</v>
      </c>
      <c r="O153" s="44">
        <f t="shared" si="12"/>
        <v>838.10321836132835</v>
      </c>
      <c r="P153" s="45">
        <f t="shared" si="13"/>
        <v>8531.0651622002806</v>
      </c>
      <c r="Q153" s="44">
        <f t="shared" si="14"/>
        <v>8538.8306449544816</v>
      </c>
    </row>
    <row r="154" spans="1:17" x14ac:dyDescent="0.2">
      <c r="A154" s="11" t="s">
        <v>302</v>
      </c>
      <c r="B154" s="11" t="s">
        <v>303</v>
      </c>
      <c r="C154" s="42">
        <v>23546124.109999999</v>
      </c>
      <c r="D154" s="42">
        <v>4583872.21</v>
      </c>
      <c r="E154" s="42">
        <v>28129996.32</v>
      </c>
      <c r="F154" s="42">
        <v>23517333</v>
      </c>
      <c r="G154" s="42">
        <v>4842537.5599999996</v>
      </c>
      <c r="H154" s="42">
        <v>28359870.559999999</v>
      </c>
      <c r="I154" s="42">
        <v>4565991.92</v>
      </c>
      <c r="J154" s="42">
        <v>10103722.91</v>
      </c>
      <c r="K154" s="42">
        <v>71159581.709999993</v>
      </c>
      <c r="L154" s="7">
        <v>6816.34</v>
      </c>
      <c r="M154" s="44">
        <f t="shared" si="10"/>
        <v>4126.8475926963738</v>
      </c>
      <c r="N154" s="44">
        <f t="shared" si="11"/>
        <v>4160.5715912058376</v>
      </c>
      <c r="O154" s="44">
        <f t="shared" si="12"/>
        <v>669.85976638489274</v>
      </c>
      <c r="P154" s="45">
        <f t="shared" si="13"/>
        <v>8957.2789502871037</v>
      </c>
      <c r="Q154" s="44">
        <f t="shared" si="14"/>
        <v>10439.558723596532</v>
      </c>
    </row>
    <row r="155" spans="1:17" x14ac:dyDescent="0.2">
      <c r="A155" s="11" t="s">
        <v>304</v>
      </c>
      <c r="B155" s="11" t="s">
        <v>305</v>
      </c>
      <c r="C155" s="42">
        <v>21303675.93</v>
      </c>
      <c r="D155" s="42">
        <v>3428227.23</v>
      </c>
      <c r="E155" s="42">
        <v>24731903.16</v>
      </c>
      <c r="F155" s="42">
        <v>20656265</v>
      </c>
      <c r="G155" s="42">
        <v>4449966.6900000004</v>
      </c>
      <c r="H155" s="42">
        <v>25106231.690000001</v>
      </c>
      <c r="I155" s="42">
        <v>4297983.58</v>
      </c>
      <c r="J155" s="42">
        <v>234353.7</v>
      </c>
      <c r="K155" s="42">
        <v>54370472.130000003</v>
      </c>
      <c r="L155" s="7">
        <v>5588.78</v>
      </c>
      <c r="M155" s="44">
        <f t="shared" si="10"/>
        <v>4425.2776384112458</v>
      </c>
      <c r="N155" s="44">
        <f t="shared" si="11"/>
        <v>4492.2562151310312</v>
      </c>
      <c r="O155" s="44">
        <f t="shared" si="12"/>
        <v>769.03789020143938</v>
      </c>
      <c r="P155" s="45">
        <f t="shared" si="13"/>
        <v>9686.5717437437179</v>
      </c>
      <c r="Q155" s="44">
        <f t="shared" si="14"/>
        <v>9728.5046342851219</v>
      </c>
    </row>
    <row r="156" spans="1:17" x14ac:dyDescent="0.2">
      <c r="A156" s="11" t="s">
        <v>306</v>
      </c>
      <c r="B156" s="11" t="s">
        <v>307</v>
      </c>
      <c r="C156" s="42">
        <v>841808.47</v>
      </c>
      <c r="D156" s="42">
        <v>138972.75</v>
      </c>
      <c r="E156" s="42">
        <v>980781.22</v>
      </c>
      <c r="F156" s="42">
        <v>1094291</v>
      </c>
      <c r="G156" s="42">
        <v>295471.03999999998</v>
      </c>
      <c r="H156" s="42">
        <v>1389762.04</v>
      </c>
      <c r="I156" s="42">
        <v>225817.59</v>
      </c>
      <c r="J156" s="42">
        <v>3182</v>
      </c>
      <c r="K156" s="42">
        <v>2599542.85</v>
      </c>
      <c r="L156" s="7">
        <v>226.8</v>
      </c>
      <c r="M156" s="44">
        <f t="shared" si="10"/>
        <v>4324.4321869488531</v>
      </c>
      <c r="N156" s="44">
        <f t="shared" si="11"/>
        <v>6127.6985890652559</v>
      </c>
      <c r="O156" s="44">
        <f t="shared" si="12"/>
        <v>995.66838624338618</v>
      </c>
      <c r="P156" s="45">
        <f t="shared" si="13"/>
        <v>11447.799162257495</v>
      </c>
      <c r="Q156" s="44">
        <f t="shared" si="14"/>
        <v>11461.829144620811</v>
      </c>
    </row>
    <row r="157" spans="1:17" x14ac:dyDescent="0.2">
      <c r="A157" s="11" t="s">
        <v>308</v>
      </c>
      <c r="B157" s="11" t="s">
        <v>309</v>
      </c>
      <c r="C157" s="42">
        <v>6207095.1600000001</v>
      </c>
      <c r="D157" s="42">
        <v>1114067.6000000001</v>
      </c>
      <c r="E157" s="42">
        <v>7321162.7599999998</v>
      </c>
      <c r="F157" s="42">
        <v>10659844</v>
      </c>
      <c r="G157" s="42">
        <v>2096102.68</v>
      </c>
      <c r="H157" s="42">
        <v>12755946.68</v>
      </c>
      <c r="I157" s="42">
        <v>2484683.75</v>
      </c>
      <c r="J157" s="42">
        <v>35893</v>
      </c>
      <c r="K157" s="42">
        <v>22597686.190000001</v>
      </c>
      <c r="L157" s="7">
        <v>2663.36</v>
      </c>
      <c r="M157" s="44">
        <f t="shared" si="10"/>
        <v>2748.8446023068605</v>
      </c>
      <c r="N157" s="44">
        <f t="shared" si="11"/>
        <v>4789.4188844166765</v>
      </c>
      <c r="O157" s="44">
        <f t="shared" si="12"/>
        <v>932.9132186411149</v>
      </c>
      <c r="P157" s="45">
        <f t="shared" si="13"/>
        <v>8471.1767053646527</v>
      </c>
      <c r="Q157" s="44">
        <f t="shared" si="14"/>
        <v>8484.6532913312512</v>
      </c>
    </row>
    <row r="158" spans="1:17" x14ac:dyDescent="0.2">
      <c r="A158" s="11" t="s">
        <v>310</v>
      </c>
      <c r="B158" s="11" t="s">
        <v>311</v>
      </c>
      <c r="C158" s="42">
        <v>4174469.1200000001</v>
      </c>
      <c r="D158" s="42">
        <v>473230</v>
      </c>
      <c r="E158" s="42">
        <v>4647699.12</v>
      </c>
      <c r="F158" s="42">
        <v>4690586</v>
      </c>
      <c r="G158" s="42">
        <v>900028.48</v>
      </c>
      <c r="H158" s="42">
        <v>5590614.4800000004</v>
      </c>
      <c r="I158" s="42">
        <v>1387117.97</v>
      </c>
      <c r="J158" s="42">
        <v>18272</v>
      </c>
      <c r="K158" s="42">
        <v>11643703.57</v>
      </c>
      <c r="L158" s="7">
        <v>1323.73</v>
      </c>
      <c r="M158" s="44">
        <f t="shared" si="10"/>
        <v>3511.0627695980297</v>
      </c>
      <c r="N158" s="44">
        <f t="shared" si="11"/>
        <v>4223.3797526685958</v>
      </c>
      <c r="O158" s="44">
        <f t="shared" si="12"/>
        <v>1047.8858755184215</v>
      </c>
      <c r="P158" s="45">
        <f t="shared" si="13"/>
        <v>8782.328397785046</v>
      </c>
      <c r="Q158" s="44">
        <f t="shared" si="14"/>
        <v>8796.1318169113038</v>
      </c>
    </row>
    <row r="159" spans="1:17" x14ac:dyDescent="0.2">
      <c r="A159" s="11" t="s">
        <v>312</v>
      </c>
      <c r="B159" s="11" t="s">
        <v>313</v>
      </c>
      <c r="C159" s="42">
        <v>774400.29</v>
      </c>
      <c r="D159" s="42">
        <v>93647.33</v>
      </c>
      <c r="E159" s="42">
        <v>868047.62</v>
      </c>
      <c r="F159" s="42">
        <v>319414</v>
      </c>
      <c r="G159" s="42">
        <v>149793.47</v>
      </c>
      <c r="H159" s="42">
        <v>469207.47</v>
      </c>
      <c r="I159" s="42">
        <v>168858.98</v>
      </c>
      <c r="J159" s="42">
        <v>26675.57</v>
      </c>
      <c r="K159" s="42">
        <v>1532789.64</v>
      </c>
      <c r="L159" s="7">
        <v>128.19</v>
      </c>
      <c r="M159" s="44">
        <f t="shared" si="10"/>
        <v>6771.5704813167958</v>
      </c>
      <c r="N159" s="44">
        <f t="shared" si="11"/>
        <v>3660.2501755207113</v>
      </c>
      <c r="O159" s="44">
        <f t="shared" si="12"/>
        <v>1317.2554801466574</v>
      </c>
      <c r="P159" s="45">
        <f t="shared" si="13"/>
        <v>11749.076136984164</v>
      </c>
      <c r="Q159" s="44">
        <f t="shared" si="14"/>
        <v>11957.170138076292</v>
      </c>
    </row>
    <row r="160" spans="1:17" x14ac:dyDescent="0.2">
      <c r="A160" s="11" t="s">
        <v>314</v>
      </c>
      <c r="B160" s="11" t="s">
        <v>315</v>
      </c>
      <c r="C160" s="42">
        <v>6298217.2199999997</v>
      </c>
      <c r="D160" s="42">
        <v>1085296.1299999999</v>
      </c>
      <c r="E160" s="42">
        <v>7383513.3499999996</v>
      </c>
      <c r="F160" s="42">
        <v>9517706</v>
      </c>
      <c r="G160" s="42">
        <v>1976863.77</v>
      </c>
      <c r="H160" s="42">
        <v>11494569.77</v>
      </c>
      <c r="I160" s="42">
        <v>1680322.19</v>
      </c>
      <c r="J160" s="42">
        <v>240067.02</v>
      </c>
      <c r="K160" s="42">
        <v>20798472.329999998</v>
      </c>
      <c r="L160" s="7">
        <v>2428.94</v>
      </c>
      <c r="M160" s="44">
        <f t="shared" si="10"/>
        <v>3039.8088672425006</v>
      </c>
      <c r="N160" s="44">
        <f t="shared" si="11"/>
        <v>4732.3399384093473</v>
      </c>
      <c r="O160" s="44">
        <f t="shared" si="12"/>
        <v>691.79238268545123</v>
      </c>
      <c r="P160" s="45">
        <f t="shared" si="13"/>
        <v>8463.9411883372995</v>
      </c>
      <c r="Q160" s="44">
        <f t="shared" si="14"/>
        <v>8562.7773143840514</v>
      </c>
    </row>
    <row r="161" spans="1:17" x14ac:dyDescent="0.2">
      <c r="A161" s="11" t="s">
        <v>316</v>
      </c>
      <c r="B161" s="11" t="s">
        <v>317</v>
      </c>
      <c r="C161" s="42">
        <v>4432813.03</v>
      </c>
      <c r="D161" s="42">
        <v>681132.95</v>
      </c>
      <c r="E161" s="42">
        <v>5113945.9800000004</v>
      </c>
      <c r="F161" s="42">
        <v>10651454</v>
      </c>
      <c r="G161" s="42">
        <v>1613639.85</v>
      </c>
      <c r="H161" s="42">
        <v>12265093.85</v>
      </c>
      <c r="I161" s="42">
        <v>1808896.63</v>
      </c>
      <c r="J161" s="42">
        <v>36302.25</v>
      </c>
      <c r="K161" s="42">
        <v>19224238.710000001</v>
      </c>
      <c r="L161" s="7">
        <v>2420.3200000000002</v>
      </c>
      <c r="M161" s="44">
        <f t="shared" si="10"/>
        <v>2112.9214236134067</v>
      </c>
      <c r="N161" s="44">
        <f t="shared" si="11"/>
        <v>5067.550509849937</v>
      </c>
      <c r="O161" s="44">
        <f t="shared" si="12"/>
        <v>747.37911929001109</v>
      </c>
      <c r="P161" s="45">
        <f t="shared" si="13"/>
        <v>7927.8510527533545</v>
      </c>
      <c r="Q161" s="44">
        <f t="shared" si="14"/>
        <v>7942.8499991736626</v>
      </c>
    </row>
    <row r="162" spans="1:17" x14ac:dyDescent="0.2">
      <c r="A162" s="11" t="s">
        <v>318</v>
      </c>
      <c r="B162" s="11" t="s">
        <v>319</v>
      </c>
      <c r="C162" s="42">
        <v>2339632.4</v>
      </c>
      <c r="D162" s="42">
        <v>1327622.04</v>
      </c>
      <c r="E162" s="42">
        <v>3667254.44</v>
      </c>
      <c r="F162" s="42">
        <v>9317300</v>
      </c>
      <c r="G162" s="42">
        <v>2585120.83</v>
      </c>
      <c r="H162" s="42">
        <v>11902420.83</v>
      </c>
      <c r="I162" s="42">
        <v>2440601.71</v>
      </c>
      <c r="J162" s="42">
        <v>129074.83</v>
      </c>
      <c r="K162" s="42">
        <v>18139351.809999999</v>
      </c>
      <c r="L162" s="7">
        <v>1852.51</v>
      </c>
      <c r="M162" s="44">
        <f t="shared" si="10"/>
        <v>1979.6138428402546</v>
      </c>
      <c r="N162" s="44">
        <f t="shared" si="11"/>
        <v>6425.0237947433479</v>
      </c>
      <c r="O162" s="44">
        <f t="shared" si="12"/>
        <v>1317.4566992890727</v>
      </c>
      <c r="P162" s="45">
        <f t="shared" si="13"/>
        <v>9722.0943368726748</v>
      </c>
      <c r="Q162" s="44">
        <f t="shared" si="14"/>
        <v>9791.7699823482726</v>
      </c>
    </row>
    <row r="163" spans="1:17" x14ac:dyDescent="0.2">
      <c r="A163" s="11" t="s">
        <v>320</v>
      </c>
      <c r="B163" s="11" t="s">
        <v>321</v>
      </c>
      <c r="C163" s="42">
        <v>4493565.12</v>
      </c>
      <c r="D163" s="42">
        <v>1377109.16</v>
      </c>
      <c r="E163" s="42">
        <v>5870674.2800000003</v>
      </c>
      <c r="F163" s="42">
        <v>7275764</v>
      </c>
      <c r="G163" s="42">
        <v>1627715.97</v>
      </c>
      <c r="H163" s="42">
        <v>8903479.9700000007</v>
      </c>
      <c r="I163" s="42">
        <v>1695678.18</v>
      </c>
      <c r="J163" s="42">
        <v>136828.32999999999</v>
      </c>
      <c r="K163" s="42">
        <v>16606660.76</v>
      </c>
      <c r="L163" s="7">
        <v>1851.66</v>
      </c>
      <c r="M163" s="44">
        <f t="shared" si="10"/>
        <v>3170.4925742306905</v>
      </c>
      <c r="N163" s="44">
        <f t="shared" si="11"/>
        <v>4808.3773316915631</v>
      </c>
      <c r="O163" s="44">
        <f t="shared" si="12"/>
        <v>915.76109004892896</v>
      </c>
      <c r="P163" s="45">
        <f t="shared" si="13"/>
        <v>8894.6309959711834</v>
      </c>
      <c r="Q163" s="44">
        <f t="shared" si="14"/>
        <v>8968.5259496883864</v>
      </c>
    </row>
    <row r="164" spans="1:17" x14ac:dyDescent="0.2">
      <c r="A164" s="11" t="s">
        <v>322</v>
      </c>
      <c r="B164" s="11" t="s">
        <v>323</v>
      </c>
      <c r="C164" s="42">
        <v>2948753.32</v>
      </c>
      <c r="D164" s="42">
        <v>775259.96</v>
      </c>
      <c r="E164" s="42">
        <v>3724013.28</v>
      </c>
      <c r="F164" s="42">
        <v>6536592</v>
      </c>
      <c r="G164" s="42">
        <v>874023.27</v>
      </c>
      <c r="H164" s="42">
        <v>7410615.2699999996</v>
      </c>
      <c r="I164" s="42">
        <v>1840561.51</v>
      </c>
      <c r="J164" s="42">
        <v>24982.1</v>
      </c>
      <c r="K164" s="42">
        <v>13000172.16</v>
      </c>
      <c r="L164" s="7">
        <v>1426.36</v>
      </c>
      <c r="M164" s="44">
        <f t="shared" si="10"/>
        <v>2610.8508931826468</v>
      </c>
      <c r="N164" s="44">
        <f t="shared" si="11"/>
        <v>5195.4732816399792</v>
      </c>
      <c r="O164" s="44">
        <f t="shared" si="12"/>
        <v>1290.3905816203485</v>
      </c>
      <c r="P164" s="45">
        <f t="shared" si="13"/>
        <v>9096.7147564429742</v>
      </c>
      <c r="Q164" s="44">
        <f t="shared" si="14"/>
        <v>9114.2293390167979</v>
      </c>
    </row>
    <row r="165" spans="1:17" x14ac:dyDescent="0.2">
      <c r="A165" s="11" t="s">
        <v>324</v>
      </c>
      <c r="B165" s="11" t="s">
        <v>325</v>
      </c>
      <c r="C165" s="42">
        <v>4959999.6500000004</v>
      </c>
      <c r="D165" s="42">
        <v>1239093.6599999999</v>
      </c>
      <c r="E165" s="42">
        <v>6199093.3099999996</v>
      </c>
      <c r="F165" s="42">
        <v>10418898</v>
      </c>
      <c r="G165" s="42">
        <v>1884198.96</v>
      </c>
      <c r="H165" s="42">
        <v>12303096.960000001</v>
      </c>
      <c r="I165" s="42">
        <v>2555927.46</v>
      </c>
      <c r="J165" s="42">
        <v>1029765.81</v>
      </c>
      <c r="K165" s="42">
        <v>22087883.539999999</v>
      </c>
      <c r="L165" s="7">
        <v>2081.14</v>
      </c>
      <c r="M165" s="44">
        <f t="shared" si="10"/>
        <v>2978.7007649653556</v>
      </c>
      <c r="N165" s="44">
        <f t="shared" si="11"/>
        <v>5911.7103894980646</v>
      </c>
      <c r="O165" s="44">
        <f t="shared" si="12"/>
        <v>1228.1381646597538</v>
      </c>
      <c r="P165" s="45">
        <f t="shared" si="13"/>
        <v>10118.549319123173</v>
      </c>
      <c r="Q165" s="44">
        <f t="shared" si="14"/>
        <v>10613.357842336412</v>
      </c>
    </row>
    <row r="166" spans="1:17" x14ac:dyDescent="0.2">
      <c r="A166" s="11" t="s">
        <v>326</v>
      </c>
      <c r="B166" s="11" t="s">
        <v>327</v>
      </c>
      <c r="C166" s="42">
        <v>4968244.7</v>
      </c>
      <c r="D166" s="42">
        <v>756130.97</v>
      </c>
      <c r="E166" s="42">
        <v>5724375.6699999999</v>
      </c>
      <c r="F166" s="42">
        <v>4981583</v>
      </c>
      <c r="G166" s="42">
        <v>884190.89</v>
      </c>
      <c r="H166" s="42">
        <v>5865773.8899999997</v>
      </c>
      <c r="I166" s="42">
        <v>682455.38</v>
      </c>
      <c r="J166" s="42">
        <v>904361</v>
      </c>
      <c r="K166" s="42">
        <v>13176965.939999999</v>
      </c>
      <c r="L166" s="7">
        <v>1261.46</v>
      </c>
      <c r="M166" s="44">
        <f t="shared" si="10"/>
        <v>4537.8970954291053</v>
      </c>
      <c r="N166" s="44">
        <f t="shared" si="11"/>
        <v>4649.9880218159906</v>
      </c>
      <c r="O166" s="44">
        <f t="shared" si="12"/>
        <v>541.0043758819146</v>
      </c>
      <c r="P166" s="45">
        <f t="shared" si="13"/>
        <v>9728.8894931270097</v>
      </c>
      <c r="Q166" s="44">
        <f t="shared" si="14"/>
        <v>10445.805606202337</v>
      </c>
    </row>
    <row r="167" spans="1:17" x14ac:dyDescent="0.2">
      <c r="A167" s="11" t="s">
        <v>328</v>
      </c>
      <c r="B167" s="11" t="s">
        <v>329</v>
      </c>
      <c r="C167" s="42">
        <v>33291088.199999999</v>
      </c>
      <c r="D167" s="42">
        <v>5060082.0199999996</v>
      </c>
      <c r="E167" s="42">
        <v>38351170.219999999</v>
      </c>
      <c r="F167" s="42">
        <v>40476740</v>
      </c>
      <c r="G167" s="42">
        <v>7817756.9000000004</v>
      </c>
      <c r="H167" s="42">
        <v>48294496.899999999</v>
      </c>
      <c r="I167" s="42">
        <v>11219201.880000001</v>
      </c>
      <c r="J167" s="42">
        <v>8550550.6199999992</v>
      </c>
      <c r="K167" s="42">
        <v>106415419.62</v>
      </c>
      <c r="L167" s="7">
        <v>11494.17</v>
      </c>
      <c r="M167" s="44">
        <f t="shared" si="10"/>
        <v>3336.5758658519926</v>
      </c>
      <c r="N167" s="44">
        <f t="shared" si="11"/>
        <v>4201.6515242074893</v>
      </c>
      <c r="O167" s="44">
        <f t="shared" si="12"/>
        <v>976.07760107950389</v>
      </c>
      <c r="P167" s="45">
        <f t="shared" si="13"/>
        <v>8514.3049911389862</v>
      </c>
      <c r="Q167" s="44">
        <f t="shared" si="14"/>
        <v>9258.2082586215456</v>
      </c>
    </row>
    <row r="168" spans="1:17" x14ac:dyDescent="0.2">
      <c r="A168" s="11" t="s">
        <v>330</v>
      </c>
      <c r="B168" s="11" t="s">
        <v>331</v>
      </c>
      <c r="C168" s="42">
        <v>3617797.32</v>
      </c>
      <c r="D168" s="42">
        <v>956190.92</v>
      </c>
      <c r="E168" s="42">
        <v>4573988.24</v>
      </c>
      <c r="F168" s="42">
        <v>7967764</v>
      </c>
      <c r="G168" s="42">
        <v>1556549.33</v>
      </c>
      <c r="H168" s="42">
        <v>9524313.3300000001</v>
      </c>
      <c r="I168" s="42">
        <v>2172300.38</v>
      </c>
      <c r="J168" s="42">
        <v>37719.35</v>
      </c>
      <c r="K168" s="42">
        <v>16308321.300000001</v>
      </c>
      <c r="L168" s="7">
        <v>1583.27</v>
      </c>
      <c r="M168" s="44">
        <f t="shared" si="10"/>
        <v>2888.950235904173</v>
      </c>
      <c r="N168" s="44">
        <f t="shared" si="11"/>
        <v>6015.5964112248703</v>
      </c>
      <c r="O168" s="44">
        <f t="shared" si="12"/>
        <v>1372.0340687311702</v>
      </c>
      <c r="P168" s="45">
        <f t="shared" si="13"/>
        <v>10276.580715860215</v>
      </c>
      <c r="Q168" s="44">
        <f t="shared" si="14"/>
        <v>10300.404416176647</v>
      </c>
    </row>
    <row r="169" spans="1:17" x14ac:dyDescent="0.2">
      <c r="A169" s="11" t="s">
        <v>332</v>
      </c>
      <c r="B169" s="11" t="s">
        <v>333</v>
      </c>
      <c r="C169" s="42">
        <v>3398929.52</v>
      </c>
      <c r="D169" s="42">
        <v>576304.41</v>
      </c>
      <c r="E169" s="42">
        <v>3975233.93</v>
      </c>
      <c r="F169" s="42">
        <v>11559433</v>
      </c>
      <c r="G169" s="42">
        <v>2993277.18</v>
      </c>
      <c r="H169" s="42">
        <v>14552710.18</v>
      </c>
      <c r="I169" s="42">
        <v>3637701.6</v>
      </c>
      <c r="J169" s="42">
        <v>1142588.96</v>
      </c>
      <c r="K169" s="42">
        <v>23308234.670000002</v>
      </c>
      <c r="L169" s="7">
        <v>2314.33</v>
      </c>
      <c r="M169" s="44">
        <f t="shared" si="10"/>
        <v>1717.6608046389238</v>
      </c>
      <c r="N169" s="44">
        <f t="shared" si="11"/>
        <v>6288.0877748635676</v>
      </c>
      <c r="O169" s="44">
        <f t="shared" si="12"/>
        <v>1571.8162924042813</v>
      </c>
      <c r="P169" s="45">
        <f t="shared" si="13"/>
        <v>9577.5648719067722</v>
      </c>
      <c r="Q169" s="44">
        <f t="shared" si="14"/>
        <v>10071.266703538389</v>
      </c>
    </row>
    <row r="170" spans="1:17" x14ac:dyDescent="0.2">
      <c r="A170" s="11" t="s">
        <v>334</v>
      </c>
      <c r="B170" s="11" t="s">
        <v>335</v>
      </c>
      <c r="C170" s="42">
        <v>3751371.33</v>
      </c>
      <c r="D170" s="42">
        <v>574446.42000000004</v>
      </c>
      <c r="E170" s="42">
        <v>4325817.75</v>
      </c>
      <c r="F170" s="42">
        <v>9379854</v>
      </c>
      <c r="G170" s="42">
        <v>1892787.15</v>
      </c>
      <c r="H170" s="42">
        <v>11272641.15</v>
      </c>
      <c r="I170" s="42">
        <v>2398215.4900000002</v>
      </c>
      <c r="J170" s="42">
        <v>399981.28</v>
      </c>
      <c r="K170" s="42">
        <v>18396655.670000002</v>
      </c>
      <c r="L170" s="7">
        <v>1960.22</v>
      </c>
      <c r="M170" s="44">
        <f t="shared" si="10"/>
        <v>2206.8021701645735</v>
      </c>
      <c r="N170" s="44">
        <f t="shared" si="11"/>
        <v>5750.702038546694</v>
      </c>
      <c r="O170" s="44">
        <f t="shared" si="12"/>
        <v>1223.4420065094735</v>
      </c>
      <c r="P170" s="45">
        <f t="shared" si="13"/>
        <v>9180.9462152207398</v>
      </c>
      <c r="Q170" s="44">
        <f t="shared" si="14"/>
        <v>9384.9953933742145</v>
      </c>
    </row>
    <row r="171" spans="1:17" x14ac:dyDescent="0.2">
      <c r="A171" s="11" t="s">
        <v>336</v>
      </c>
      <c r="B171" s="11" t="s">
        <v>337</v>
      </c>
      <c r="C171" s="42">
        <v>287604.65999999997</v>
      </c>
      <c r="D171" s="42">
        <v>97485.99</v>
      </c>
      <c r="E171" s="42">
        <v>385090.65</v>
      </c>
      <c r="F171" s="42">
        <v>725010</v>
      </c>
      <c r="G171" s="42">
        <v>204219.08</v>
      </c>
      <c r="H171" s="42">
        <v>929229.08</v>
      </c>
      <c r="I171" s="42">
        <v>231736.28</v>
      </c>
      <c r="J171" s="42">
        <v>0</v>
      </c>
      <c r="K171" s="42">
        <v>1546056.01</v>
      </c>
      <c r="L171" s="7">
        <v>107.5</v>
      </c>
      <c r="M171" s="44">
        <f t="shared" si="10"/>
        <v>3582.2386046511629</v>
      </c>
      <c r="N171" s="44">
        <f t="shared" si="11"/>
        <v>8643.991441860464</v>
      </c>
      <c r="O171" s="44">
        <f t="shared" si="12"/>
        <v>2155.6863255813955</v>
      </c>
      <c r="P171" s="45">
        <f t="shared" si="13"/>
        <v>14381.916372093023</v>
      </c>
      <c r="Q171" s="44">
        <f t="shared" si="14"/>
        <v>14381.916372093023</v>
      </c>
    </row>
    <row r="172" spans="1:17" x14ac:dyDescent="0.2">
      <c r="A172" s="11" t="s">
        <v>338</v>
      </c>
      <c r="B172" s="11" t="s">
        <v>339</v>
      </c>
      <c r="C172" s="42">
        <v>3968502.11</v>
      </c>
      <c r="D172" s="42">
        <v>1100358.49</v>
      </c>
      <c r="E172" s="42">
        <v>5068860.5999999996</v>
      </c>
      <c r="F172" s="42">
        <v>23043768</v>
      </c>
      <c r="G172" s="42">
        <v>3936099.19</v>
      </c>
      <c r="H172" s="42">
        <v>26979867.190000001</v>
      </c>
      <c r="I172" s="42">
        <v>7052015.6600000001</v>
      </c>
      <c r="J172" s="42">
        <v>5471091.25</v>
      </c>
      <c r="K172" s="42">
        <v>44571834.700000003</v>
      </c>
      <c r="L172" s="7">
        <v>4111.62</v>
      </c>
      <c r="M172" s="44">
        <f t="shared" si="10"/>
        <v>1232.8134895734527</v>
      </c>
      <c r="N172" s="44">
        <f t="shared" si="11"/>
        <v>6561.8581459376119</v>
      </c>
      <c r="O172" s="44">
        <f t="shared" si="12"/>
        <v>1715.1428536683839</v>
      </c>
      <c r="P172" s="45">
        <f t="shared" si="13"/>
        <v>9509.8144891794491</v>
      </c>
      <c r="Q172" s="44">
        <f t="shared" si="14"/>
        <v>10840.455757098176</v>
      </c>
    </row>
    <row r="173" spans="1:17" x14ac:dyDescent="0.2">
      <c r="A173" s="11" t="s">
        <v>340</v>
      </c>
      <c r="B173" s="11" t="s">
        <v>341</v>
      </c>
      <c r="C173" s="42">
        <v>975794.4</v>
      </c>
      <c r="D173" s="42">
        <v>177637.23</v>
      </c>
      <c r="E173" s="42">
        <v>1153431.6299999999</v>
      </c>
      <c r="F173" s="42">
        <v>3436475</v>
      </c>
      <c r="G173" s="42">
        <v>626461.98</v>
      </c>
      <c r="H173" s="42">
        <v>4062936.98</v>
      </c>
      <c r="I173" s="42">
        <v>1352265.87</v>
      </c>
      <c r="J173" s="42">
        <v>12500</v>
      </c>
      <c r="K173" s="42">
        <v>6581134.4800000004</v>
      </c>
      <c r="L173" s="7">
        <v>664.68</v>
      </c>
      <c r="M173" s="44">
        <f t="shared" si="10"/>
        <v>1735.3186947102365</v>
      </c>
      <c r="N173" s="44">
        <f t="shared" si="11"/>
        <v>6112.6210808208461</v>
      </c>
      <c r="O173" s="44">
        <f t="shared" si="12"/>
        <v>2034.4615002708074</v>
      </c>
      <c r="P173" s="45">
        <f t="shared" si="13"/>
        <v>9882.4012758018907</v>
      </c>
      <c r="Q173" s="44">
        <f t="shared" si="14"/>
        <v>9901.2073178070659</v>
      </c>
    </row>
    <row r="174" spans="1:17" x14ac:dyDescent="0.2">
      <c r="A174" s="11" t="s">
        <v>342</v>
      </c>
      <c r="B174" s="11" t="s">
        <v>343</v>
      </c>
      <c r="C174" s="42">
        <v>1525812.58</v>
      </c>
      <c r="D174" s="42">
        <v>469782.75</v>
      </c>
      <c r="E174" s="42">
        <v>1995595.33</v>
      </c>
      <c r="F174" s="42">
        <v>3808434</v>
      </c>
      <c r="G174" s="42">
        <v>1268394.3500000001</v>
      </c>
      <c r="H174" s="42">
        <v>5076828.3499999996</v>
      </c>
      <c r="I174" s="42">
        <v>1241175.73</v>
      </c>
      <c r="J174" s="42">
        <v>5606060.7300000004</v>
      </c>
      <c r="K174" s="42">
        <v>13919660.140000001</v>
      </c>
      <c r="L174" s="7">
        <v>791.84</v>
      </c>
      <c r="M174" s="44">
        <f t="shared" si="10"/>
        <v>2520.2002045867853</v>
      </c>
      <c r="N174" s="44">
        <f t="shared" si="11"/>
        <v>6411.4320443523939</v>
      </c>
      <c r="O174" s="44">
        <f t="shared" si="12"/>
        <v>1567.4577313598706</v>
      </c>
      <c r="P174" s="45">
        <f t="shared" si="13"/>
        <v>10499.08998029905</v>
      </c>
      <c r="Q174" s="44">
        <f t="shared" si="14"/>
        <v>17578.879748434028</v>
      </c>
    </row>
    <row r="175" spans="1:17" x14ac:dyDescent="0.2">
      <c r="A175" s="11" t="s">
        <v>344</v>
      </c>
      <c r="B175" s="11" t="s">
        <v>345</v>
      </c>
      <c r="C175" s="42">
        <v>1195745.6599999999</v>
      </c>
      <c r="D175" s="42">
        <v>296643.74</v>
      </c>
      <c r="E175" s="42">
        <v>1492389.4</v>
      </c>
      <c r="F175" s="42">
        <v>6870079.1699999999</v>
      </c>
      <c r="G175" s="42">
        <v>1670035.25</v>
      </c>
      <c r="H175" s="42">
        <v>8540114.4199999999</v>
      </c>
      <c r="I175" s="42">
        <v>2430907.27</v>
      </c>
      <c r="J175" s="42">
        <v>455017.15</v>
      </c>
      <c r="K175" s="42">
        <v>12918428.24</v>
      </c>
      <c r="L175" s="7">
        <v>1131.95</v>
      </c>
      <c r="M175" s="44">
        <f t="shared" si="10"/>
        <v>1318.4234285966693</v>
      </c>
      <c r="N175" s="44">
        <f t="shared" si="11"/>
        <v>7544.6039312690482</v>
      </c>
      <c r="O175" s="44">
        <f t="shared" si="12"/>
        <v>2147.5394407880208</v>
      </c>
      <c r="P175" s="45">
        <f t="shared" si="13"/>
        <v>11010.566800653738</v>
      </c>
      <c r="Q175" s="44">
        <f t="shared" si="14"/>
        <v>11412.543168867882</v>
      </c>
    </row>
    <row r="176" spans="1:17" x14ac:dyDescent="0.2">
      <c r="A176" s="11" t="s">
        <v>346</v>
      </c>
      <c r="B176" s="11" t="s">
        <v>347</v>
      </c>
      <c r="C176" s="43">
        <v>12390860.359999999</v>
      </c>
      <c r="D176" s="43">
        <v>1510670.97</v>
      </c>
      <c r="E176" s="43">
        <v>13901531.33</v>
      </c>
      <c r="F176" s="43">
        <v>10540701</v>
      </c>
      <c r="G176" s="43">
        <v>2046349.11</v>
      </c>
      <c r="H176" s="43">
        <v>12587050.109999999</v>
      </c>
      <c r="I176" s="43">
        <v>2300234.1</v>
      </c>
      <c r="J176" s="43">
        <v>2337745.0699999998</v>
      </c>
      <c r="K176" s="43">
        <v>31126560.609999999</v>
      </c>
      <c r="L176" s="7">
        <v>3618.03</v>
      </c>
      <c r="M176" s="44">
        <f>E176/L176</f>
        <v>3842.292996464927</v>
      </c>
      <c r="N176" s="44">
        <f>H176/L176</f>
        <v>3478.9789222311588</v>
      </c>
      <c r="O176" s="44">
        <f>I176/L176</f>
        <v>635.76976973656929</v>
      </c>
      <c r="P176" s="45">
        <f>M176+N176+O176</f>
        <v>7957.0416884326551</v>
      </c>
      <c r="Q176" s="44">
        <f>K176/L176</f>
        <v>8603.1792467171363</v>
      </c>
    </row>
    <row r="177" spans="1:17" x14ac:dyDescent="0.2">
      <c r="A177" s="41" t="s">
        <v>438</v>
      </c>
      <c r="C177" s="45">
        <f>SUM(C3:C176)</f>
        <v>1795543057.1300011</v>
      </c>
      <c r="D177" s="45">
        <f t="shared" ref="D177:K177" si="15">SUM(D3:D176)</f>
        <v>266274515.73999989</v>
      </c>
      <c r="E177" s="45">
        <f t="shared" si="15"/>
        <v>2061817572.8700001</v>
      </c>
      <c r="F177" s="45">
        <f t="shared" si="15"/>
        <v>2375854983.1000004</v>
      </c>
      <c r="G177" s="45">
        <f t="shared" si="15"/>
        <v>488113918.45000005</v>
      </c>
      <c r="H177" s="45">
        <f t="shared" si="15"/>
        <v>2863968901.5499978</v>
      </c>
      <c r="I177" s="45">
        <f t="shared" si="15"/>
        <v>710889198.79000068</v>
      </c>
      <c r="J177" s="45">
        <f t="shared" si="15"/>
        <v>198404547.39000008</v>
      </c>
      <c r="K177" s="45">
        <f t="shared" si="15"/>
        <v>5835080220.5999985</v>
      </c>
      <c r="L177" s="8">
        <f>SUM(L3:L176)</f>
        <v>585495.71999999974</v>
      </c>
      <c r="M177" s="44">
        <f>E177/L177</f>
        <v>3521.4904267276302</v>
      </c>
      <c r="N177" s="44">
        <f>H177/L177</f>
        <v>4891.5283301302343</v>
      </c>
      <c r="O177" s="44">
        <f>I177/L177</f>
        <v>1214.1663457249542</v>
      </c>
      <c r="P177" s="45">
        <f>M177+N177+O177</f>
        <v>9627.1851025828182</v>
      </c>
      <c r="Q177" s="44">
        <f>K177/L177</f>
        <v>9966.0510252747899</v>
      </c>
    </row>
    <row r="178" spans="1:17" x14ac:dyDescent="0.2">
      <c r="L178" s="9"/>
    </row>
    <row r="179" spans="1:17" x14ac:dyDescent="0.2">
      <c r="A179" s="2" t="s">
        <v>366</v>
      </c>
    </row>
    <row r="180" spans="1:17" x14ac:dyDescent="0.2">
      <c r="A180" s="2" t="s">
        <v>367</v>
      </c>
    </row>
    <row r="181" spans="1:17" x14ac:dyDescent="0.2">
      <c r="A181" s="2" t="s">
        <v>368</v>
      </c>
    </row>
    <row r="182" spans="1:17" x14ac:dyDescent="0.2">
      <c r="A182" s="2" t="s">
        <v>373</v>
      </c>
    </row>
    <row r="183" spans="1:17" x14ac:dyDescent="0.2">
      <c r="A183" s="2" t="s">
        <v>374</v>
      </c>
    </row>
    <row r="184" spans="1:17" x14ac:dyDescent="0.2">
      <c r="A184" s="2" t="s">
        <v>433</v>
      </c>
    </row>
    <row r="185" spans="1:17" x14ac:dyDescent="0.2">
      <c r="A185" s="1" t="s">
        <v>369</v>
      </c>
    </row>
    <row r="186" spans="1:17" x14ac:dyDescent="0.2">
      <c r="A186" s="1" t="s">
        <v>370</v>
      </c>
    </row>
    <row r="187" spans="1:17" x14ac:dyDescent="0.2">
      <c r="A187" s="2" t="s">
        <v>371</v>
      </c>
    </row>
    <row r="188" spans="1:17" x14ac:dyDescent="0.2">
      <c r="A188" s="2" t="s">
        <v>437</v>
      </c>
    </row>
    <row r="189" spans="1:17" x14ac:dyDescent="0.2">
      <c r="A189" s="15" t="s">
        <v>375</v>
      </c>
    </row>
    <row r="190" spans="1:17" x14ac:dyDescent="0.2">
      <c r="A190" s="12" t="s">
        <v>436</v>
      </c>
    </row>
    <row r="191" spans="1:17" s="37" customFormat="1" ht="13.2" x14ac:dyDescent="0.25">
      <c r="A191" s="34"/>
      <c r="B191" s="34"/>
      <c r="C191" s="35"/>
      <c r="D191" s="35"/>
      <c r="E191" s="35"/>
      <c r="F191" s="35"/>
      <c r="G191" s="35"/>
      <c r="H191" s="35"/>
      <c r="I191" s="35"/>
      <c r="J191" s="35"/>
      <c r="K191" s="35"/>
      <c r="L191" s="36"/>
      <c r="Q191" s="38"/>
    </row>
    <row r="192" spans="1:17" s="37" customFormat="1" ht="13.2" x14ac:dyDescent="0.25">
      <c r="A192" s="34"/>
      <c r="B192" s="34"/>
      <c r="C192" s="35"/>
      <c r="D192" s="35"/>
      <c r="E192" s="35"/>
      <c r="F192" s="35"/>
      <c r="G192" s="35"/>
      <c r="H192" s="35"/>
      <c r="I192" s="35"/>
      <c r="J192" s="35"/>
      <c r="K192" s="35"/>
      <c r="L192" s="36"/>
      <c r="Q192" s="38"/>
    </row>
    <row r="193" spans="1:17" s="37" customFormat="1" ht="13.2" x14ac:dyDescent="0.25">
      <c r="A193" s="34"/>
      <c r="B193" s="34"/>
      <c r="C193" s="35"/>
      <c r="D193" s="35"/>
      <c r="E193" s="35"/>
      <c r="F193" s="35"/>
      <c r="G193" s="35"/>
      <c r="H193" s="35"/>
      <c r="I193" s="35"/>
      <c r="J193" s="35"/>
      <c r="K193" s="35"/>
      <c r="L193" s="36"/>
      <c r="Q193" s="38"/>
    </row>
    <row r="194" spans="1:17" s="37" customFormat="1" ht="13.2" x14ac:dyDescent="0.25">
      <c r="A194" s="34"/>
      <c r="B194" s="34"/>
      <c r="C194" s="35"/>
      <c r="D194" s="35"/>
      <c r="E194" s="35"/>
      <c r="F194" s="35"/>
      <c r="G194" s="35"/>
      <c r="H194" s="35"/>
      <c r="I194" s="35"/>
      <c r="J194" s="35"/>
      <c r="K194" s="35"/>
      <c r="L194" s="36"/>
      <c r="Q194" s="38"/>
    </row>
    <row r="195" spans="1:17" s="37" customFormat="1" x14ac:dyDescent="0.2">
      <c r="C195" s="39"/>
      <c r="D195" s="39"/>
      <c r="E195" s="39"/>
      <c r="F195" s="39"/>
      <c r="G195" s="39"/>
      <c r="H195" s="39"/>
      <c r="I195" s="39"/>
      <c r="J195" s="39"/>
      <c r="K195" s="39"/>
      <c r="L195" s="36"/>
      <c r="Q195" s="38"/>
    </row>
    <row r="196" spans="1:17" s="37" customFormat="1" x14ac:dyDescent="0.2">
      <c r="C196" s="40"/>
      <c r="D196" s="40"/>
      <c r="E196" s="40"/>
      <c r="F196" s="40"/>
      <c r="G196" s="40"/>
      <c r="H196" s="40"/>
      <c r="I196" s="40"/>
      <c r="J196" s="40"/>
      <c r="K196" s="40"/>
      <c r="L196" s="36"/>
      <c r="Q196" s="38"/>
    </row>
  </sheetData>
  <printOptions horizontalCentered="1"/>
  <pageMargins left="0.2" right="0.2" top="0.25" bottom="0.25" header="0.3" footer="0.3"/>
  <pageSetup paperSize="5" orientation="landscape" verticalDpi="0" r:id="rId1"/>
  <headerFooter>
    <oddFooter>&amp;C&amp;"Times New Roman,Regular"&amp;8&amp;P&amp;R&amp;"Times New Roman,Regular"&amp;8&amp;A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4" sqref="B4"/>
    </sheetView>
  </sheetViews>
  <sheetFormatPr defaultColWidth="9.109375" defaultRowHeight="10.199999999999999" x14ac:dyDescent="0.2"/>
  <cols>
    <col min="1" max="1" width="9.109375" style="12"/>
    <col min="2" max="2" width="28.5546875" style="12" customWidth="1"/>
    <col min="3" max="3" width="14.5546875" style="12" customWidth="1"/>
    <col min="4" max="4" width="14.33203125" style="12" customWidth="1"/>
    <col min="5" max="5" width="14" style="12" customWidth="1"/>
    <col min="6" max="6" width="14.44140625" style="12" customWidth="1"/>
    <col min="7" max="7" width="14.5546875" style="12" customWidth="1"/>
    <col min="8" max="8" width="14.109375" style="12" customWidth="1"/>
    <col min="9" max="10" width="14" style="12" customWidth="1"/>
    <col min="11" max="11" width="13.44140625" style="12" customWidth="1"/>
    <col min="12" max="12" width="12.88671875" style="12" customWidth="1"/>
    <col min="13" max="13" width="11.109375" style="12" customWidth="1"/>
    <col min="14" max="15" width="11" style="12" customWidth="1"/>
    <col min="16" max="17" width="10.88671875" style="12" customWidth="1"/>
    <col min="18" max="18" width="12" style="12" customWidth="1"/>
    <col min="19" max="19" width="19" style="12" bestFit="1" customWidth="1"/>
    <col min="20" max="20" width="12.88671875" style="12" customWidth="1"/>
    <col min="21" max="21" width="11.6640625" style="12" customWidth="1"/>
    <col min="22" max="22" width="12.44140625" style="12" customWidth="1"/>
    <col min="23" max="23" width="11" style="12" customWidth="1"/>
    <col min="24" max="24" width="11.5546875" style="12" customWidth="1"/>
    <col min="25" max="25" width="10.6640625" style="12" customWidth="1"/>
    <col min="26" max="26" width="9.109375" style="12"/>
    <col min="27" max="27" width="13.6640625" style="12" customWidth="1"/>
    <col min="28" max="28" width="13.44140625" style="12" customWidth="1"/>
    <col min="29" max="29" width="15.109375" style="12" bestFit="1" customWidth="1"/>
    <col min="30" max="16384" width="9.109375" style="12"/>
  </cols>
  <sheetData>
    <row r="1" spans="1:29" s="69" customFormat="1" ht="15.6" x14ac:dyDescent="0.3">
      <c r="A1" s="60"/>
      <c r="B1" s="60"/>
      <c r="C1" s="61"/>
      <c r="D1" s="61"/>
      <c r="E1" s="61"/>
      <c r="F1" s="62" t="s">
        <v>383</v>
      </c>
      <c r="G1" s="61"/>
      <c r="H1" s="60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0"/>
    </row>
    <row r="2" spans="1:29" s="3" customFormat="1" ht="71.400000000000006" x14ac:dyDescent="0.2">
      <c r="A2" s="17" t="s">
        <v>349</v>
      </c>
      <c r="B2" s="17" t="s">
        <v>350</v>
      </c>
      <c r="C2" s="18" t="s">
        <v>384</v>
      </c>
      <c r="D2" s="18" t="s">
        <v>385</v>
      </c>
      <c r="E2" s="18" t="s">
        <v>376</v>
      </c>
      <c r="F2" s="18" t="s">
        <v>386</v>
      </c>
      <c r="G2" s="18" t="s">
        <v>377</v>
      </c>
      <c r="H2" s="18" t="s">
        <v>378</v>
      </c>
      <c r="I2" s="18" t="s">
        <v>379</v>
      </c>
      <c r="J2" s="18" t="s">
        <v>380</v>
      </c>
      <c r="K2" s="18" t="s">
        <v>381</v>
      </c>
      <c r="L2" s="18" t="s">
        <v>387</v>
      </c>
      <c r="M2" s="18" t="s">
        <v>382</v>
      </c>
      <c r="N2" s="18" t="s">
        <v>388</v>
      </c>
      <c r="O2" s="18" t="s">
        <v>389</v>
      </c>
      <c r="P2" s="18" t="s">
        <v>390</v>
      </c>
      <c r="Q2" s="18" t="s">
        <v>391</v>
      </c>
      <c r="R2" s="18" t="s">
        <v>392</v>
      </c>
      <c r="S2" s="18" t="s">
        <v>393</v>
      </c>
      <c r="T2" s="18" t="s">
        <v>394</v>
      </c>
      <c r="U2" s="18" t="s">
        <v>395</v>
      </c>
      <c r="V2" s="18" t="s">
        <v>396</v>
      </c>
      <c r="W2" s="18" t="s">
        <v>397</v>
      </c>
      <c r="X2" s="18" t="s">
        <v>398</v>
      </c>
      <c r="Y2" s="18" t="s">
        <v>399</v>
      </c>
      <c r="Z2" s="18" t="s">
        <v>400</v>
      </c>
      <c r="AA2" s="18" t="s">
        <v>401</v>
      </c>
      <c r="AB2" s="18" t="s">
        <v>402</v>
      </c>
      <c r="AC2" s="17" t="s">
        <v>403</v>
      </c>
    </row>
    <row r="3" spans="1:29" x14ac:dyDescent="0.2">
      <c r="A3" s="19" t="s">
        <v>0</v>
      </c>
      <c r="B3" s="19" t="s">
        <v>1</v>
      </c>
      <c r="C3" s="46">
        <v>21564950.030000001</v>
      </c>
      <c r="D3" s="46">
        <v>20642561.800000001</v>
      </c>
      <c r="E3" s="46">
        <v>12589930</v>
      </c>
      <c r="F3" s="46">
        <v>539419.62</v>
      </c>
      <c r="G3" s="46">
        <v>861627.49</v>
      </c>
      <c r="H3" s="46">
        <v>720674.19</v>
      </c>
      <c r="I3" s="46">
        <v>922291.38</v>
      </c>
      <c r="J3" s="46">
        <v>255696.67</v>
      </c>
      <c r="K3" s="46">
        <v>1485895.22</v>
      </c>
      <c r="L3" s="46">
        <v>1720246.7</v>
      </c>
      <c r="M3" s="47">
        <v>0</v>
      </c>
      <c r="N3" s="47">
        <v>0</v>
      </c>
      <c r="O3" s="46">
        <v>1311790.53</v>
      </c>
      <c r="P3" s="47">
        <v>0</v>
      </c>
      <c r="Q3" s="46">
        <v>234990</v>
      </c>
      <c r="R3" s="47">
        <v>0</v>
      </c>
      <c r="S3" s="47">
        <v>0</v>
      </c>
      <c r="T3" s="47">
        <v>0</v>
      </c>
      <c r="U3" s="47">
        <v>0</v>
      </c>
      <c r="V3" s="47">
        <v>0</v>
      </c>
      <c r="W3" s="47">
        <v>0</v>
      </c>
      <c r="X3" s="47">
        <v>0</v>
      </c>
      <c r="Y3" s="46">
        <v>54000</v>
      </c>
      <c r="Z3" s="47">
        <v>0</v>
      </c>
      <c r="AA3" s="46">
        <v>868388.23</v>
      </c>
      <c r="AB3" s="47">
        <v>0</v>
      </c>
      <c r="AC3" s="45">
        <f>C3+AB3</f>
        <v>21564950.030000001</v>
      </c>
    </row>
    <row r="4" spans="1:29" x14ac:dyDescent="0.2">
      <c r="A4" s="19" t="s">
        <v>2</v>
      </c>
      <c r="B4" s="19" t="s">
        <v>3</v>
      </c>
      <c r="C4" s="46">
        <v>22137458.68</v>
      </c>
      <c r="D4" s="46">
        <v>20654122.530000001</v>
      </c>
      <c r="E4" s="46">
        <v>12092820.050000001</v>
      </c>
      <c r="F4" s="46">
        <v>660935.89</v>
      </c>
      <c r="G4" s="46">
        <v>954188.44</v>
      </c>
      <c r="H4" s="46">
        <v>252215.34</v>
      </c>
      <c r="I4" s="46">
        <v>1049743.73</v>
      </c>
      <c r="J4" s="46">
        <v>346917.69</v>
      </c>
      <c r="K4" s="46">
        <v>2068028.3</v>
      </c>
      <c r="L4" s="46">
        <v>1341837.8400000001</v>
      </c>
      <c r="M4" s="47">
        <v>0</v>
      </c>
      <c r="N4" s="47">
        <v>0</v>
      </c>
      <c r="O4" s="46">
        <v>1622959.82</v>
      </c>
      <c r="P4" s="47">
        <v>0</v>
      </c>
      <c r="Q4" s="46">
        <v>264475.43</v>
      </c>
      <c r="R4" s="47">
        <v>0</v>
      </c>
      <c r="S4" s="47">
        <v>0</v>
      </c>
      <c r="T4" s="47">
        <v>0</v>
      </c>
      <c r="U4" s="47">
        <v>0</v>
      </c>
      <c r="V4" s="47">
        <v>0</v>
      </c>
      <c r="W4" s="47">
        <v>0</v>
      </c>
      <c r="X4" s="46">
        <v>5948</v>
      </c>
      <c r="Y4" s="47">
        <v>0</v>
      </c>
      <c r="Z4" s="47">
        <v>0</v>
      </c>
      <c r="AA4" s="46">
        <v>1477388.15</v>
      </c>
      <c r="AB4" s="46">
        <v>753060.93</v>
      </c>
      <c r="AC4" s="45">
        <f t="shared" ref="AC4:AC67" si="0">C4+AB4</f>
        <v>22890519.609999999</v>
      </c>
    </row>
    <row r="5" spans="1:29" x14ac:dyDescent="0.2">
      <c r="A5" s="19" t="s">
        <v>4</v>
      </c>
      <c r="B5" s="19" t="s">
        <v>5</v>
      </c>
      <c r="C5" s="46">
        <v>5571811.2599999998</v>
      </c>
      <c r="D5" s="46">
        <v>5111064.32</v>
      </c>
      <c r="E5" s="46">
        <v>2817422.56</v>
      </c>
      <c r="F5" s="46">
        <v>60125.58</v>
      </c>
      <c r="G5" s="46">
        <v>729377.12</v>
      </c>
      <c r="H5" s="46">
        <v>228708.18</v>
      </c>
      <c r="I5" s="46">
        <v>320441.57</v>
      </c>
      <c r="J5" s="46">
        <v>304890.74</v>
      </c>
      <c r="K5" s="46">
        <v>478857.89</v>
      </c>
      <c r="L5" s="47">
        <v>0</v>
      </c>
      <c r="M5" s="47">
        <v>0</v>
      </c>
      <c r="N5" s="47">
        <v>0</v>
      </c>
      <c r="O5" s="46">
        <v>171240.68</v>
      </c>
      <c r="P5" s="47">
        <v>0</v>
      </c>
      <c r="Q5" s="47">
        <v>0</v>
      </c>
      <c r="R5" s="47">
        <v>0</v>
      </c>
      <c r="S5" s="47">
        <v>0</v>
      </c>
      <c r="T5" s="47">
        <v>0</v>
      </c>
      <c r="U5" s="47">
        <v>0</v>
      </c>
      <c r="V5" s="47">
        <v>0</v>
      </c>
      <c r="W5" s="47">
        <v>0</v>
      </c>
      <c r="X5" s="47">
        <v>0</v>
      </c>
      <c r="Y5" s="47">
        <v>0</v>
      </c>
      <c r="Z5" s="47">
        <v>0</v>
      </c>
      <c r="AA5" s="46">
        <v>460746.94</v>
      </c>
      <c r="AB5" s="46">
        <v>1000</v>
      </c>
      <c r="AC5" s="45">
        <f t="shared" si="0"/>
        <v>5572811.2599999998</v>
      </c>
    </row>
    <row r="6" spans="1:29" x14ac:dyDescent="0.2">
      <c r="A6" s="19" t="s">
        <v>6</v>
      </c>
      <c r="B6" s="19" t="s">
        <v>7</v>
      </c>
      <c r="C6" s="46">
        <v>30259399.18</v>
      </c>
      <c r="D6" s="46">
        <v>27277830.260000002</v>
      </c>
      <c r="E6" s="46">
        <v>16693355.5</v>
      </c>
      <c r="F6" s="46">
        <v>467803.98</v>
      </c>
      <c r="G6" s="46">
        <v>1546078.77</v>
      </c>
      <c r="H6" s="46">
        <v>804992.8</v>
      </c>
      <c r="I6" s="46">
        <v>1406698.47</v>
      </c>
      <c r="J6" s="46">
        <v>322865.34999999998</v>
      </c>
      <c r="K6" s="46">
        <v>2387988.23</v>
      </c>
      <c r="L6" s="46">
        <v>1971937.25</v>
      </c>
      <c r="M6" s="47">
        <v>0</v>
      </c>
      <c r="N6" s="47">
        <v>0</v>
      </c>
      <c r="O6" s="46">
        <v>1449488.11</v>
      </c>
      <c r="P6" s="47">
        <v>0</v>
      </c>
      <c r="Q6" s="46">
        <v>219140.16</v>
      </c>
      <c r="R6" s="46">
        <v>7481.64</v>
      </c>
      <c r="S6" s="47">
        <v>0</v>
      </c>
      <c r="T6" s="47">
        <v>0</v>
      </c>
      <c r="U6" s="47">
        <v>0</v>
      </c>
      <c r="V6" s="47">
        <v>0</v>
      </c>
      <c r="W6" s="47">
        <v>0</v>
      </c>
      <c r="X6" s="47">
        <v>0</v>
      </c>
      <c r="Y6" s="47">
        <v>0</v>
      </c>
      <c r="Z6" s="47">
        <v>0</v>
      </c>
      <c r="AA6" s="46">
        <v>2981568.92</v>
      </c>
      <c r="AB6" s="46">
        <v>45559</v>
      </c>
      <c r="AC6" s="45">
        <f t="shared" si="0"/>
        <v>30304958.18</v>
      </c>
    </row>
    <row r="7" spans="1:29" x14ac:dyDescent="0.2">
      <c r="A7" s="19" t="s">
        <v>8</v>
      </c>
      <c r="B7" s="19" t="s">
        <v>9</v>
      </c>
      <c r="C7" s="46">
        <v>25628090.699999999</v>
      </c>
      <c r="D7" s="46">
        <v>24375147.84</v>
      </c>
      <c r="E7" s="46">
        <v>13997879.59</v>
      </c>
      <c r="F7" s="46">
        <v>664837.89</v>
      </c>
      <c r="G7" s="46">
        <v>2456708.96</v>
      </c>
      <c r="H7" s="46">
        <v>754186.97</v>
      </c>
      <c r="I7" s="46">
        <v>1041141.85</v>
      </c>
      <c r="J7" s="46">
        <v>342061.02</v>
      </c>
      <c r="K7" s="46">
        <v>2342239.34</v>
      </c>
      <c r="L7" s="46">
        <v>568590.38</v>
      </c>
      <c r="M7" s="47">
        <v>0</v>
      </c>
      <c r="N7" s="47">
        <v>0</v>
      </c>
      <c r="O7" s="46">
        <v>1576977.78</v>
      </c>
      <c r="P7" s="47">
        <v>0</v>
      </c>
      <c r="Q7" s="46">
        <v>630524.06000000006</v>
      </c>
      <c r="R7" s="47">
        <v>0</v>
      </c>
      <c r="S7" s="47">
        <v>0</v>
      </c>
      <c r="T7" s="47">
        <v>0</v>
      </c>
      <c r="U7" s="47">
        <v>0</v>
      </c>
      <c r="V7" s="46">
        <v>16700.87</v>
      </c>
      <c r="W7" s="47">
        <v>0</v>
      </c>
      <c r="X7" s="47">
        <v>0</v>
      </c>
      <c r="Y7" s="46">
        <v>189997</v>
      </c>
      <c r="Z7" s="47">
        <v>0</v>
      </c>
      <c r="AA7" s="46">
        <v>1046244.99</v>
      </c>
      <c r="AB7" s="46">
        <v>64092</v>
      </c>
      <c r="AC7" s="45">
        <f t="shared" si="0"/>
        <v>25692182.699999999</v>
      </c>
    </row>
    <row r="8" spans="1:29" x14ac:dyDescent="0.2">
      <c r="A8" s="19" t="s">
        <v>10</v>
      </c>
      <c r="B8" s="19" t="s">
        <v>11</v>
      </c>
      <c r="C8" s="46">
        <v>2784201.4</v>
      </c>
      <c r="D8" s="46">
        <v>2675326.4</v>
      </c>
      <c r="E8" s="46">
        <v>1691944.12</v>
      </c>
      <c r="F8" s="46">
        <v>105799.53</v>
      </c>
      <c r="G8" s="47">
        <v>0</v>
      </c>
      <c r="H8" s="46">
        <v>294607.24</v>
      </c>
      <c r="I8" s="46">
        <v>99696.5</v>
      </c>
      <c r="J8" s="46">
        <v>41225.26</v>
      </c>
      <c r="K8" s="46">
        <v>126385.05</v>
      </c>
      <c r="L8" s="46">
        <v>114400.12</v>
      </c>
      <c r="M8" s="47">
        <v>0</v>
      </c>
      <c r="N8" s="47">
        <v>0</v>
      </c>
      <c r="O8" s="46">
        <v>163964.48000000001</v>
      </c>
      <c r="P8" s="47">
        <v>0</v>
      </c>
      <c r="Q8" s="46">
        <v>37304.1</v>
      </c>
      <c r="R8" s="47">
        <v>0</v>
      </c>
      <c r="S8" s="47">
        <v>0</v>
      </c>
      <c r="T8" s="47">
        <v>0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  <c r="Z8" s="47">
        <v>0</v>
      </c>
      <c r="AA8" s="46">
        <v>108875</v>
      </c>
      <c r="AB8" s="46">
        <v>8255</v>
      </c>
      <c r="AC8" s="45">
        <f t="shared" si="0"/>
        <v>2792456.4</v>
      </c>
    </row>
    <row r="9" spans="1:29" x14ac:dyDescent="0.2">
      <c r="A9" s="19" t="s">
        <v>12</v>
      </c>
      <c r="B9" s="19" t="s">
        <v>13</v>
      </c>
      <c r="C9" s="46">
        <v>13060783.5</v>
      </c>
      <c r="D9" s="46">
        <v>11439257.6</v>
      </c>
      <c r="E9" s="46">
        <v>6210763.1200000001</v>
      </c>
      <c r="F9" s="46">
        <v>388456.94</v>
      </c>
      <c r="G9" s="46">
        <v>224145.7</v>
      </c>
      <c r="H9" s="46">
        <v>486184.62</v>
      </c>
      <c r="I9" s="46">
        <v>722620.77</v>
      </c>
      <c r="J9" s="46">
        <v>445462.11</v>
      </c>
      <c r="K9" s="46">
        <v>1373274.33</v>
      </c>
      <c r="L9" s="46">
        <v>672973.51</v>
      </c>
      <c r="M9" s="47">
        <v>0</v>
      </c>
      <c r="N9" s="47">
        <v>0</v>
      </c>
      <c r="O9" s="46">
        <v>754582.16</v>
      </c>
      <c r="P9" s="47">
        <v>0</v>
      </c>
      <c r="Q9" s="46">
        <v>160794.34</v>
      </c>
      <c r="R9" s="47">
        <v>0</v>
      </c>
      <c r="S9" s="47">
        <v>0</v>
      </c>
      <c r="T9" s="47">
        <v>0</v>
      </c>
      <c r="U9" s="47">
        <v>0</v>
      </c>
      <c r="V9" s="47">
        <v>0</v>
      </c>
      <c r="W9" s="47">
        <v>0</v>
      </c>
      <c r="X9" s="46">
        <v>937826</v>
      </c>
      <c r="Y9" s="47">
        <v>0</v>
      </c>
      <c r="Z9" s="47">
        <v>0</v>
      </c>
      <c r="AA9" s="46">
        <v>683699.9</v>
      </c>
      <c r="AB9" s="46">
        <v>16220</v>
      </c>
      <c r="AC9" s="45">
        <f t="shared" si="0"/>
        <v>13077003.5</v>
      </c>
    </row>
    <row r="10" spans="1:29" x14ac:dyDescent="0.2">
      <c r="A10" s="19" t="s">
        <v>14</v>
      </c>
      <c r="B10" s="19" t="s">
        <v>15</v>
      </c>
      <c r="C10" s="46">
        <v>4674823.08</v>
      </c>
      <c r="D10" s="46">
        <v>4460998.71</v>
      </c>
      <c r="E10" s="46">
        <v>2459817.61</v>
      </c>
      <c r="F10" s="46">
        <v>194875.62</v>
      </c>
      <c r="G10" s="46">
        <v>215322.51</v>
      </c>
      <c r="H10" s="46">
        <v>207089.85</v>
      </c>
      <c r="I10" s="46">
        <v>93771.41</v>
      </c>
      <c r="J10" s="46">
        <v>224290.7</v>
      </c>
      <c r="K10" s="46">
        <v>544980.87</v>
      </c>
      <c r="L10" s="46">
        <v>94086.67</v>
      </c>
      <c r="M10" s="46">
        <v>66822.710000000006</v>
      </c>
      <c r="N10" s="47">
        <v>0</v>
      </c>
      <c r="O10" s="46">
        <v>298830.76</v>
      </c>
      <c r="P10" s="47">
        <v>0</v>
      </c>
      <c r="Q10" s="46">
        <v>61110</v>
      </c>
      <c r="R10" s="47">
        <v>0</v>
      </c>
      <c r="S10" s="47">
        <v>0</v>
      </c>
      <c r="T10" s="46">
        <v>23052.42</v>
      </c>
      <c r="U10" s="46">
        <v>11328.34</v>
      </c>
      <c r="V10" s="47">
        <v>0</v>
      </c>
      <c r="W10" s="47">
        <v>0</v>
      </c>
      <c r="X10" s="47">
        <v>0</v>
      </c>
      <c r="Y10" s="47">
        <v>0</v>
      </c>
      <c r="Z10" s="47">
        <v>0</v>
      </c>
      <c r="AA10" s="46">
        <v>179443.61</v>
      </c>
      <c r="AB10" s="46">
        <v>12642</v>
      </c>
      <c r="AC10" s="45">
        <f t="shared" si="0"/>
        <v>4687465.08</v>
      </c>
    </row>
    <row r="11" spans="1:29" x14ac:dyDescent="0.2">
      <c r="A11" s="19" t="s">
        <v>16</v>
      </c>
      <c r="B11" s="19" t="s">
        <v>17</v>
      </c>
      <c r="C11" s="46">
        <v>19789536.620000001</v>
      </c>
      <c r="D11" s="46">
        <v>17984299.84</v>
      </c>
      <c r="E11" s="46">
        <v>10306502.6</v>
      </c>
      <c r="F11" s="46">
        <v>988064.63</v>
      </c>
      <c r="G11" s="46">
        <v>627027.85</v>
      </c>
      <c r="H11" s="46">
        <v>1057734.44</v>
      </c>
      <c r="I11" s="46">
        <v>1075515.33</v>
      </c>
      <c r="J11" s="46">
        <v>170874.41</v>
      </c>
      <c r="K11" s="46">
        <v>1613594.53</v>
      </c>
      <c r="L11" s="46">
        <v>717936.86</v>
      </c>
      <c r="M11" s="47">
        <v>0</v>
      </c>
      <c r="N11" s="47">
        <v>0</v>
      </c>
      <c r="O11" s="46">
        <v>1165349.97</v>
      </c>
      <c r="P11" s="46">
        <v>1069.96</v>
      </c>
      <c r="Q11" s="46">
        <v>260629.26</v>
      </c>
      <c r="R11" s="47">
        <v>0</v>
      </c>
      <c r="S11" s="47">
        <v>0</v>
      </c>
      <c r="T11" s="47">
        <v>0</v>
      </c>
      <c r="U11" s="47">
        <v>0</v>
      </c>
      <c r="V11" s="47">
        <v>0</v>
      </c>
      <c r="W11" s="47">
        <v>0</v>
      </c>
      <c r="X11" s="47">
        <v>0</v>
      </c>
      <c r="Y11" s="47">
        <v>0</v>
      </c>
      <c r="Z11" s="47">
        <v>0</v>
      </c>
      <c r="AA11" s="46">
        <v>1805236.78</v>
      </c>
      <c r="AB11" s="46">
        <v>53540.26</v>
      </c>
      <c r="AC11" s="45">
        <f t="shared" si="0"/>
        <v>19843076.880000003</v>
      </c>
    </row>
    <row r="12" spans="1:29" x14ac:dyDescent="0.2">
      <c r="A12" s="19" t="s">
        <v>18</v>
      </c>
      <c r="B12" s="19" t="s">
        <v>19</v>
      </c>
      <c r="C12" s="46">
        <v>39166188.530000001</v>
      </c>
      <c r="D12" s="46">
        <v>35357095.310000002</v>
      </c>
      <c r="E12" s="46">
        <v>20529638.16</v>
      </c>
      <c r="F12" s="46">
        <v>1062378.2</v>
      </c>
      <c r="G12" s="46">
        <v>1564200.58</v>
      </c>
      <c r="H12" s="46">
        <v>773068.71</v>
      </c>
      <c r="I12" s="46">
        <v>1641808.14</v>
      </c>
      <c r="J12" s="46">
        <v>804648.32</v>
      </c>
      <c r="K12" s="46">
        <v>3344342.97</v>
      </c>
      <c r="L12" s="46">
        <v>2505896.0099999998</v>
      </c>
      <c r="M12" s="47">
        <v>0</v>
      </c>
      <c r="N12" s="47">
        <v>0</v>
      </c>
      <c r="O12" s="46">
        <v>2777476.58</v>
      </c>
      <c r="P12" s="47">
        <v>0</v>
      </c>
      <c r="Q12" s="46">
        <v>353386.48</v>
      </c>
      <c r="R12" s="46">
        <v>251.16</v>
      </c>
      <c r="S12" s="47">
        <v>0</v>
      </c>
      <c r="T12" s="47">
        <v>0</v>
      </c>
      <c r="U12" s="47">
        <v>0</v>
      </c>
      <c r="V12" s="47">
        <v>0</v>
      </c>
      <c r="W12" s="47">
        <v>0</v>
      </c>
      <c r="X12" s="46">
        <v>91089.02</v>
      </c>
      <c r="Y12" s="46">
        <v>34400</v>
      </c>
      <c r="Z12" s="47">
        <v>0</v>
      </c>
      <c r="AA12" s="46">
        <v>3683604.2</v>
      </c>
      <c r="AB12" s="46">
        <v>332162.3</v>
      </c>
      <c r="AC12" s="45">
        <f t="shared" si="0"/>
        <v>39498350.829999998</v>
      </c>
    </row>
    <row r="13" spans="1:29" x14ac:dyDescent="0.2">
      <c r="A13" s="19" t="s">
        <v>20</v>
      </c>
      <c r="B13" s="19" t="s">
        <v>21</v>
      </c>
      <c r="C13" s="46">
        <v>15585401.1</v>
      </c>
      <c r="D13" s="46">
        <v>14833803.140000001</v>
      </c>
      <c r="E13" s="46">
        <v>8205405.2400000002</v>
      </c>
      <c r="F13" s="46">
        <v>518643.07</v>
      </c>
      <c r="G13" s="46">
        <v>643961.62</v>
      </c>
      <c r="H13" s="46">
        <v>908211.81</v>
      </c>
      <c r="I13" s="46">
        <v>636565.46</v>
      </c>
      <c r="J13" s="46">
        <v>188210.68</v>
      </c>
      <c r="K13" s="46">
        <v>1495311.84</v>
      </c>
      <c r="L13" s="46">
        <v>909209.16</v>
      </c>
      <c r="M13" s="47">
        <v>0</v>
      </c>
      <c r="N13" s="47">
        <v>0</v>
      </c>
      <c r="O13" s="46">
        <v>1018689.86</v>
      </c>
      <c r="P13" s="46">
        <v>15205.86</v>
      </c>
      <c r="Q13" s="46">
        <v>294388.53999999998</v>
      </c>
      <c r="R13" s="47">
        <v>0</v>
      </c>
      <c r="S13" s="47">
        <v>0</v>
      </c>
      <c r="T13" s="47">
        <v>0</v>
      </c>
      <c r="U13" s="47">
        <v>0</v>
      </c>
      <c r="V13" s="47">
        <v>0</v>
      </c>
      <c r="W13" s="47">
        <v>0</v>
      </c>
      <c r="X13" s="47">
        <v>0</v>
      </c>
      <c r="Y13" s="47">
        <v>0</v>
      </c>
      <c r="Z13" s="47">
        <v>0</v>
      </c>
      <c r="AA13" s="46">
        <v>751597.96</v>
      </c>
      <c r="AB13" s="46">
        <v>759896.33</v>
      </c>
      <c r="AC13" s="45">
        <f t="shared" si="0"/>
        <v>16345297.43</v>
      </c>
    </row>
    <row r="14" spans="1:29" x14ac:dyDescent="0.2">
      <c r="A14" s="19" t="s">
        <v>22</v>
      </c>
      <c r="B14" s="19" t="s">
        <v>23</v>
      </c>
      <c r="C14" s="46">
        <v>10081029.380000001</v>
      </c>
      <c r="D14" s="46">
        <v>7437363.5999999996</v>
      </c>
      <c r="E14" s="46">
        <v>4676210.71</v>
      </c>
      <c r="F14" s="46">
        <v>228831.04</v>
      </c>
      <c r="G14" s="46">
        <v>206779.13</v>
      </c>
      <c r="H14" s="46">
        <v>356550.72</v>
      </c>
      <c r="I14" s="46">
        <v>364127.43</v>
      </c>
      <c r="J14" s="46">
        <v>358084.1</v>
      </c>
      <c r="K14" s="46">
        <v>862612.44</v>
      </c>
      <c r="L14" s="46">
        <v>104899.86</v>
      </c>
      <c r="M14" s="47">
        <v>0</v>
      </c>
      <c r="N14" s="47">
        <v>0</v>
      </c>
      <c r="O14" s="46">
        <v>279268.17</v>
      </c>
      <c r="P14" s="47">
        <v>0</v>
      </c>
      <c r="Q14" s="47">
        <v>0</v>
      </c>
      <c r="R14" s="47">
        <v>0</v>
      </c>
      <c r="S14" s="47">
        <v>0</v>
      </c>
      <c r="T14" s="47">
        <v>0</v>
      </c>
      <c r="U14" s="47">
        <v>0</v>
      </c>
      <c r="V14" s="47">
        <v>0</v>
      </c>
      <c r="W14" s="47">
        <v>0</v>
      </c>
      <c r="X14" s="47">
        <v>0</v>
      </c>
      <c r="Y14" s="47">
        <v>0</v>
      </c>
      <c r="Z14" s="47">
        <v>0</v>
      </c>
      <c r="AA14" s="46">
        <v>2643665.7799999998</v>
      </c>
      <c r="AB14" s="46">
        <v>687632.75</v>
      </c>
      <c r="AC14" s="45">
        <f t="shared" si="0"/>
        <v>10768662.130000001</v>
      </c>
    </row>
    <row r="15" spans="1:29" x14ac:dyDescent="0.2">
      <c r="A15" s="19" t="s">
        <v>24</v>
      </c>
      <c r="B15" s="19" t="s">
        <v>25</v>
      </c>
      <c r="C15" s="46">
        <v>27361501.629999999</v>
      </c>
      <c r="D15" s="46">
        <v>26339575.469999999</v>
      </c>
      <c r="E15" s="46">
        <v>14673020.33</v>
      </c>
      <c r="F15" s="46">
        <v>1581972.23</v>
      </c>
      <c r="G15" s="46">
        <v>1486700.4</v>
      </c>
      <c r="H15" s="46">
        <v>681392.07</v>
      </c>
      <c r="I15" s="46">
        <v>1246330.24</v>
      </c>
      <c r="J15" s="46">
        <v>272725.8</v>
      </c>
      <c r="K15" s="46">
        <v>2402840.31</v>
      </c>
      <c r="L15" s="46">
        <v>1552763.7</v>
      </c>
      <c r="M15" s="47">
        <v>0</v>
      </c>
      <c r="N15" s="47">
        <v>0</v>
      </c>
      <c r="O15" s="46">
        <v>1938750.58</v>
      </c>
      <c r="P15" s="47">
        <v>0</v>
      </c>
      <c r="Q15" s="46">
        <v>503079.81</v>
      </c>
      <c r="R15" s="47">
        <v>0</v>
      </c>
      <c r="S15" s="47">
        <v>0</v>
      </c>
      <c r="T15" s="47">
        <v>0</v>
      </c>
      <c r="U15" s="47">
        <v>0</v>
      </c>
      <c r="V15" s="47">
        <v>0</v>
      </c>
      <c r="W15" s="47">
        <v>0</v>
      </c>
      <c r="X15" s="47">
        <v>0</v>
      </c>
      <c r="Y15" s="47">
        <v>0</v>
      </c>
      <c r="Z15" s="47">
        <v>0</v>
      </c>
      <c r="AA15" s="46">
        <v>1021926.16</v>
      </c>
      <c r="AB15" s="47">
        <v>0</v>
      </c>
      <c r="AC15" s="45">
        <f t="shared" si="0"/>
        <v>27361501.629999999</v>
      </c>
    </row>
    <row r="16" spans="1:29" x14ac:dyDescent="0.2">
      <c r="A16" s="19" t="s">
        <v>26</v>
      </c>
      <c r="B16" s="19" t="s">
        <v>27</v>
      </c>
      <c r="C16" s="46">
        <v>6449871.0199999996</v>
      </c>
      <c r="D16" s="46">
        <v>6186435.6699999999</v>
      </c>
      <c r="E16" s="46">
        <v>3232244.79</v>
      </c>
      <c r="F16" s="46">
        <v>178154.55</v>
      </c>
      <c r="G16" s="46">
        <v>479722.69</v>
      </c>
      <c r="H16" s="46">
        <v>394983.78</v>
      </c>
      <c r="I16" s="46">
        <v>464284.15999999997</v>
      </c>
      <c r="J16" s="46">
        <v>175888.95</v>
      </c>
      <c r="K16" s="46">
        <v>735108.12</v>
      </c>
      <c r="L16" s="46">
        <v>81486.990000000005</v>
      </c>
      <c r="M16" s="47">
        <v>0</v>
      </c>
      <c r="N16" s="47">
        <v>0</v>
      </c>
      <c r="O16" s="46">
        <v>335911.61</v>
      </c>
      <c r="P16" s="47">
        <v>0</v>
      </c>
      <c r="Q16" s="46">
        <v>108650.03</v>
      </c>
      <c r="R16" s="47">
        <v>0</v>
      </c>
      <c r="S16" s="47">
        <v>0</v>
      </c>
      <c r="T16" s="47">
        <v>0</v>
      </c>
      <c r="U16" s="47">
        <v>0</v>
      </c>
      <c r="V16" s="47">
        <v>0</v>
      </c>
      <c r="W16" s="47">
        <v>0</v>
      </c>
      <c r="X16" s="47">
        <v>0</v>
      </c>
      <c r="Y16" s="47">
        <v>0</v>
      </c>
      <c r="Z16" s="47">
        <v>0</v>
      </c>
      <c r="AA16" s="46">
        <v>263435.34999999998</v>
      </c>
      <c r="AB16" s="46">
        <v>31952.23</v>
      </c>
      <c r="AC16" s="45">
        <f t="shared" si="0"/>
        <v>6481823.25</v>
      </c>
    </row>
    <row r="17" spans="1:29" x14ac:dyDescent="0.2">
      <c r="A17" s="19" t="s">
        <v>28</v>
      </c>
      <c r="B17" s="19" t="s">
        <v>29</v>
      </c>
      <c r="C17" s="46">
        <v>8950736.9399999995</v>
      </c>
      <c r="D17" s="46">
        <v>8522940.0099999998</v>
      </c>
      <c r="E17" s="46">
        <v>5024356.55</v>
      </c>
      <c r="F17" s="46">
        <v>368242.69</v>
      </c>
      <c r="G17" s="46">
        <v>518911.02</v>
      </c>
      <c r="H17" s="46">
        <v>504091.39</v>
      </c>
      <c r="I17" s="46">
        <v>334917.73</v>
      </c>
      <c r="J17" s="46">
        <v>102310.43</v>
      </c>
      <c r="K17" s="46">
        <v>825792.69</v>
      </c>
      <c r="L17" s="46">
        <v>250706.02</v>
      </c>
      <c r="M17" s="47">
        <v>0</v>
      </c>
      <c r="N17" s="47">
        <v>0</v>
      </c>
      <c r="O17" s="46">
        <v>494514.26</v>
      </c>
      <c r="P17" s="47">
        <v>0</v>
      </c>
      <c r="Q17" s="46">
        <v>99097.23</v>
      </c>
      <c r="R17" s="47">
        <v>0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6">
        <v>302.18</v>
      </c>
      <c r="Y17" s="47">
        <v>0</v>
      </c>
      <c r="Z17" s="47">
        <v>0</v>
      </c>
      <c r="AA17" s="46">
        <v>427494.75</v>
      </c>
      <c r="AB17" s="46">
        <v>197141</v>
      </c>
      <c r="AC17" s="45">
        <f t="shared" si="0"/>
        <v>9147877.9399999995</v>
      </c>
    </row>
    <row r="18" spans="1:29" x14ac:dyDescent="0.2">
      <c r="A18" s="19" t="s">
        <v>30</v>
      </c>
      <c r="B18" s="19" t="s">
        <v>31</v>
      </c>
      <c r="C18" s="46">
        <v>140124102.31</v>
      </c>
      <c r="D18" s="46">
        <v>122332463.66</v>
      </c>
      <c r="E18" s="46">
        <v>69665763.909999996</v>
      </c>
      <c r="F18" s="46">
        <v>6140889.9299999997</v>
      </c>
      <c r="G18" s="46">
        <v>3470560.1</v>
      </c>
      <c r="H18" s="46">
        <v>3651043.2</v>
      </c>
      <c r="I18" s="46">
        <v>6955803.1699999999</v>
      </c>
      <c r="J18" s="46">
        <v>3031928.61</v>
      </c>
      <c r="K18" s="46">
        <v>11591573.939999999</v>
      </c>
      <c r="L18" s="46">
        <v>9845440.4399999995</v>
      </c>
      <c r="M18" s="47">
        <v>0</v>
      </c>
      <c r="N18" s="47">
        <v>0</v>
      </c>
      <c r="O18" s="46">
        <v>6923355.4500000002</v>
      </c>
      <c r="P18" s="47">
        <v>0</v>
      </c>
      <c r="Q18" s="46">
        <v>1056104.9099999999</v>
      </c>
      <c r="R18" s="47">
        <v>0</v>
      </c>
      <c r="S18" s="47">
        <v>0</v>
      </c>
      <c r="T18" s="47">
        <v>0</v>
      </c>
      <c r="U18" s="46">
        <v>68194.929999999993</v>
      </c>
      <c r="V18" s="46">
        <v>35889.86</v>
      </c>
      <c r="W18" s="47">
        <v>0</v>
      </c>
      <c r="X18" s="46">
        <v>138778.59</v>
      </c>
      <c r="Y18" s="46">
        <v>56715.92</v>
      </c>
      <c r="Z18" s="47">
        <v>0</v>
      </c>
      <c r="AA18" s="46">
        <v>17492059.350000001</v>
      </c>
      <c r="AB18" s="46">
        <v>2460857.48</v>
      </c>
      <c r="AC18" s="45">
        <f t="shared" si="0"/>
        <v>142584959.78999999</v>
      </c>
    </row>
    <row r="19" spans="1:29" x14ac:dyDescent="0.2">
      <c r="A19" s="19" t="s">
        <v>32</v>
      </c>
      <c r="B19" s="19" t="s">
        <v>33</v>
      </c>
      <c r="C19" s="46">
        <v>22745485.140000001</v>
      </c>
      <c r="D19" s="46">
        <v>21579977.75</v>
      </c>
      <c r="E19" s="46">
        <v>12256956.439999999</v>
      </c>
      <c r="F19" s="46">
        <v>726100.77</v>
      </c>
      <c r="G19" s="46">
        <v>1154980.29</v>
      </c>
      <c r="H19" s="46">
        <v>822800.76</v>
      </c>
      <c r="I19" s="46">
        <v>1081280.23</v>
      </c>
      <c r="J19" s="46">
        <v>374219.79</v>
      </c>
      <c r="K19" s="46">
        <v>2037779.96</v>
      </c>
      <c r="L19" s="46">
        <v>1693580.3</v>
      </c>
      <c r="M19" s="47">
        <v>0</v>
      </c>
      <c r="N19" s="47">
        <v>0</v>
      </c>
      <c r="O19" s="46">
        <v>1193652.04</v>
      </c>
      <c r="P19" s="47">
        <v>0</v>
      </c>
      <c r="Q19" s="46">
        <v>238627.17</v>
      </c>
      <c r="R19" s="47">
        <v>0</v>
      </c>
      <c r="S19" s="47">
        <v>0</v>
      </c>
      <c r="T19" s="47">
        <v>0</v>
      </c>
      <c r="U19" s="47">
        <v>0</v>
      </c>
      <c r="V19" s="47">
        <v>0</v>
      </c>
      <c r="W19" s="47">
        <v>0</v>
      </c>
      <c r="X19" s="47">
        <v>0</v>
      </c>
      <c r="Y19" s="47">
        <v>0</v>
      </c>
      <c r="Z19" s="47">
        <v>0</v>
      </c>
      <c r="AA19" s="46">
        <v>1165507.3899999999</v>
      </c>
      <c r="AB19" s="46">
        <v>222183.32</v>
      </c>
      <c r="AC19" s="45">
        <f t="shared" si="0"/>
        <v>22967668.460000001</v>
      </c>
    </row>
    <row r="20" spans="1:29" x14ac:dyDescent="0.2">
      <c r="A20" s="19" t="s">
        <v>34</v>
      </c>
      <c r="B20" s="19" t="s">
        <v>35</v>
      </c>
      <c r="C20" s="46">
        <v>33358249.41</v>
      </c>
      <c r="D20" s="46">
        <v>30947362.859999999</v>
      </c>
      <c r="E20" s="46">
        <v>18245693.489999998</v>
      </c>
      <c r="F20" s="46">
        <v>852952.33</v>
      </c>
      <c r="G20" s="46">
        <v>1419505.11</v>
      </c>
      <c r="H20" s="46">
        <v>745090.87</v>
      </c>
      <c r="I20" s="46">
        <v>1166817.3400000001</v>
      </c>
      <c r="J20" s="46">
        <v>466110.49</v>
      </c>
      <c r="K20" s="46">
        <v>4169358.78</v>
      </c>
      <c r="L20" s="46">
        <v>1207827.06</v>
      </c>
      <c r="M20" s="47">
        <v>0</v>
      </c>
      <c r="N20" s="47">
        <v>0</v>
      </c>
      <c r="O20" s="46">
        <v>2266336.83</v>
      </c>
      <c r="P20" s="47">
        <v>0</v>
      </c>
      <c r="Q20" s="46">
        <v>407670.56</v>
      </c>
      <c r="R20" s="47">
        <v>0</v>
      </c>
      <c r="S20" s="47">
        <v>0</v>
      </c>
      <c r="T20" s="47">
        <v>0</v>
      </c>
      <c r="U20" s="46">
        <v>600000</v>
      </c>
      <c r="V20" s="47">
        <v>0</v>
      </c>
      <c r="W20" s="47">
        <v>0</v>
      </c>
      <c r="X20" s="47">
        <v>0</v>
      </c>
      <c r="Y20" s="47">
        <v>0</v>
      </c>
      <c r="Z20" s="47">
        <v>0</v>
      </c>
      <c r="AA20" s="46">
        <v>1810886.55</v>
      </c>
      <c r="AB20" s="46">
        <v>4385850.32</v>
      </c>
      <c r="AC20" s="45">
        <f t="shared" si="0"/>
        <v>37744099.730000004</v>
      </c>
    </row>
    <row r="21" spans="1:29" x14ac:dyDescent="0.2">
      <c r="A21" s="19" t="s">
        <v>36</v>
      </c>
      <c r="B21" s="19" t="s">
        <v>37</v>
      </c>
      <c r="C21" s="46">
        <v>29210607.07</v>
      </c>
      <c r="D21" s="46">
        <v>28210259.260000002</v>
      </c>
      <c r="E21" s="46">
        <v>17237944.239999998</v>
      </c>
      <c r="F21" s="46">
        <v>1644245.15</v>
      </c>
      <c r="G21" s="46">
        <v>1173871.9099999999</v>
      </c>
      <c r="H21" s="46">
        <v>517866.72</v>
      </c>
      <c r="I21" s="46">
        <v>1171035.1499999999</v>
      </c>
      <c r="J21" s="46">
        <v>416524.66</v>
      </c>
      <c r="K21" s="46">
        <v>2753250.66</v>
      </c>
      <c r="L21" s="46">
        <v>1449024.49</v>
      </c>
      <c r="M21" s="47">
        <v>0</v>
      </c>
      <c r="N21" s="47">
        <v>0</v>
      </c>
      <c r="O21" s="46">
        <v>1493818.59</v>
      </c>
      <c r="P21" s="47">
        <v>0</v>
      </c>
      <c r="Q21" s="46">
        <v>352677.69</v>
      </c>
      <c r="R21" s="47">
        <v>0</v>
      </c>
      <c r="S21" s="47">
        <v>0</v>
      </c>
      <c r="T21" s="47">
        <v>0</v>
      </c>
      <c r="U21" s="46">
        <v>21661.08</v>
      </c>
      <c r="V21" s="47">
        <v>0</v>
      </c>
      <c r="W21" s="47">
        <v>0</v>
      </c>
      <c r="X21" s="47">
        <v>0</v>
      </c>
      <c r="Y21" s="47">
        <v>0</v>
      </c>
      <c r="Z21" s="47">
        <v>0</v>
      </c>
      <c r="AA21" s="46">
        <v>978686.73</v>
      </c>
      <c r="AB21" s="46">
        <v>110451.7</v>
      </c>
      <c r="AC21" s="45">
        <f t="shared" si="0"/>
        <v>29321058.77</v>
      </c>
    </row>
    <row r="22" spans="1:29" x14ac:dyDescent="0.2">
      <c r="A22" s="19" t="s">
        <v>38</v>
      </c>
      <c r="B22" s="19" t="s">
        <v>39</v>
      </c>
      <c r="C22" s="46">
        <v>22523059.039999999</v>
      </c>
      <c r="D22" s="46">
        <v>21005912.82</v>
      </c>
      <c r="E22" s="46">
        <v>11490610.439999999</v>
      </c>
      <c r="F22" s="46">
        <v>840643.93</v>
      </c>
      <c r="G22" s="46">
        <v>2583950.35</v>
      </c>
      <c r="H22" s="46">
        <v>608052.21</v>
      </c>
      <c r="I22" s="46">
        <v>822138.65</v>
      </c>
      <c r="J22" s="46">
        <v>566771.71</v>
      </c>
      <c r="K22" s="46">
        <v>1528826.11</v>
      </c>
      <c r="L22" s="46">
        <v>1129232.6000000001</v>
      </c>
      <c r="M22" s="47">
        <v>0</v>
      </c>
      <c r="N22" s="46">
        <v>0</v>
      </c>
      <c r="O22" s="46">
        <v>1232396.82</v>
      </c>
      <c r="P22" s="47">
        <v>0</v>
      </c>
      <c r="Q22" s="46">
        <v>203290</v>
      </c>
      <c r="R22" s="47">
        <v>0</v>
      </c>
      <c r="S22" s="47">
        <v>0</v>
      </c>
      <c r="T22" s="47">
        <v>0</v>
      </c>
      <c r="U22" s="46">
        <v>1198.5</v>
      </c>
      <c r="V22" s="47">
        <v>0</v>
      </c>
      <c r="W22" s="47">
        <v>0</v>
      </c>
      <c r="X22" s="47">
        <v>0</v>
      </c>
      <c r="Y22" s="46">
        <v>17727</v>
      </c>
      <c r="Z22" s="47">
        <v>0</v>
      </c>
      <c r="AA22" s="46">
        <v>1498220.72</v>
      </c>
      <c r="AB22" s="46">
        <v>1203949.3799999999</v>
      </c>
      <c r="AC22" s="45">
        <f t="shared" si="0"/>
        <v>23727008.419999998</v>
      </c>
    </row>
    <row r="23" spans="1:29" x14ac:dyDescent="0.2">
      <c r="A23" s="19" t="s">
        <v>40</v>
      </c>
      <c r="B23" s="19" t="s">
        <v>41</v>
      </c>
      <c r="C23" s="46">
        <v>9355129.2899999991</v>
      </c>
      <c r="D23" s="46">
        <v>8172419.0099999998</v>
      </c>
      <c r="E23" s="46">
        <v>4771489.92</v>
      </c>
      <c r="F23" s="46">
        <v>428587.69</v>
      </c>
      <c r="G23" s="46">
        <v>255090.67</v>
      </c>
      <c r="H23" s="46">
        <v>336240.57</v>
      </c>
      <c r="I23" s="46">
        <v>417606.48</v>
      </c>
      <c r="J23" s="46">
        <v>48006.99</v>
      </c>
      <c r="K23" s="46">
        <v>743077.38</v>
      </c>
      <c r="L23" s="46">
        <v>547167.25</v>
      </c>
      <c r="M23" s="47">
        <v>0</v>
      </c>
      <c r="N23" s="47">
        <v>0</v>
      </c>
      <c r="O23" s="46">
        <v>530652.06000000006</v>
      </c>
      <c r="P23" s="47">
        <v>0</v>
      </c>
      <c r="Q23" s="46">
        <v>94500</v>
      </c>
      <c r="R23" s="47">
        <v>0</v>
      </c>
      <c r="S23" s="47">
        <v>0</v>
      </c>
      <c r="T23" s="47">
        <v>0</v>
      </c>
      <c r="U23" s="47">
        <v>0</v>
      </c>
      <c r="V23" s="47">
        <v>0</v>
      </c>
      <c r="W23" s="47">
        <v>0</v>
      </c>
      <c r="X23" s="47">
        <v>0</v>
      </c>
      <c r="Y23" s="47">
        <v>0</v>
      </c>
      <c r="Z23" s="47">
        <v>0</v>
      </c>
      <c r="AA23" s="46">
        <v>1182710.28</v>
      </c>
      <c r="AB23" s="46">
        <v>1343692</v>
      </c>
      <c r="AC23" s="45">
        <f t="shared" si="0"/>
        <v>10698821.289999999</v>
      </c>
    </row>
    <row r="24" spans="1:29" x14ac:dyDescent="0.2">
      <c r="A24" s="19" t="s">
        <v>42</v>
      </c>
      <c r="B24" s="19" t="s">
        <v>43</v>
      </c>
      <c r="C24" s="46">
        <v>21761424.739999998</v>
      </c>
      <c r="D24" s="46">
        <v>20974576.059999999</v>
      </c>
      <c r="E24" s="46">
        <v>11920470.560000001</v>
      </c>
      <c r="F24" s="46">
        <v>739841.37</v>
      </c>
      <c r="G24" s="46">
        <v>986577.68</v>
      </c>
      <c r="H24" s="46">
        <v>661463.5</v>
      </c>
      <c r="I24" s="46">
        <v>825043.6</v>
      </c>
      <c r="J24" s="46">
        <v>193774.86</v>
      </c>
      <c r="K24" s="46">
        <v>2059260.44</v>
      </c>
      <c r="L24" s="46">
        <v>1573446.92</v>
      </c>
      <c r="M24" s="47">
        <v>0</v>
      </c>
      <c r="N24" s="47">
        <v>0</v>
      </c>
      <c r="O24" s="46">
        <v>1485480.66</v>
      </c>
      <c r="P24" s="46">
        <v>109296.07</v>
      </c>
      <c r="Q24" s="46">
        <v>419920.4</v>
      </c>
      <c r="R24" s="47">
        <v>0</v>
      </c>
      <c r="S24" s="47">
        <v>0</v>
      </c>
      <c r="T24" s="4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6">
        <v>786848.68</v>
      </c>
      <c r="AB24" s="46">
        <v>55854.55</v>
      </c>
      <c r="AC24" s="45">
        <f t="shared" si="0"/>
        <v>21817279.289999999</v>
      </c>
    </row>
    <row r="25" spans="1:29" x14ac:dyDescent="0.2">
      <c r="A25" s="19" t="s">
        <v>44</v>
      </c>
      <c r="B25" s="19" t="s">
        <v>45</v>
      </c>
      <c r="C25" s="46">
        <v>21723223.800000001</v>
      </c>
      <c r="D25" s="46">
        <v>20907268.98</v>
      </c>
      <c r="E25" s="46">
        <v>11115229.16</v>
      </c>
      <c r="F25" s="46">
        <v>604934.31000000006</v>
      </c>
      <c r="G25" s="46">
        <v>890342.15</v>
      </c>
      <c r="H25" s="46">
        <v>850749.42</v>
      </c>
      <c r="I25" s="46">
        <v>1231633.42</v>
      </c>
      <c r="J25" s="46">
        <v>542579.44999999995</v>
      </c>
      <c r="K25" s="46">
        <v>2225219.29</v>
      </c>
      <c r="L25" s="46">
        <v>1455441.77</v>
      </c>
      <c r="M25" s="47">
        <v>0</v>
      </c>
      <c r="N25" s="47">
        <v>0</v>
      </c>
      <c r="O25" s="46">
        <v>1611766.87</v>
      </c>
      <c r="P25" s="47">
        <v>0</v>
      </c>
      <c r="Q25" s="46">
        <v>379373.14</v>
      </c>
      <c r="R25" s="47">
        <v>0</v>
      </c>
      <c r="S25" s="47">
        <v>0</v>
      </c>
      <c r="T25" s="47">
        <v>0</v>
      </c>
      <c r="U25" s="47">
        <v>0</v>
      </c>
      <c r="V25" s="47">
        <v>0</v>
      </c>
      <c r="W25" s="47">
        <v>0</v>
      </c>
      <c r="X25" s="47">
        <v>0</v>
      </c>
      <c r="Y25" s="47">
        <v>0</v>
      </c>
      <c r="Z25" s="47">
        <v>0</v>
      </c>
      <c r="AA25" s="46">
        <v>815954.82</v>
      </c>
      <c r="AB25" s="46">
        <v>1679416.22</v>
      </c>
      <c r="AC25" s="45">
        <f t="shared" si="0"/>
        <v>23402640.02</v>
      </c>
    </row>
    <row r="26" spans="1:29" x14ac:dyDescent="0.2">
      <c r="A26" s="19" t="s">
        <v>46</v>
      </c>
      <c r="B26" s="19" t="s">
        <v>47</v>
      </c>
      <c r="C26" s="46">
        <v>91942808.459999993</v>
      </c>
      <c r="D26" s="46">
        <v>84957166.810000002</v>
      </c>
      <c r="E26" s="46">
        <v>51398347.369999997</v>
      </c>
      <c r="F26" s="46">
        <v>2391056.9700000002</v>
      </c>
      <c r="G26" s="46">
        <v>4418611.74</v>
      </c>
      <c r="H26" s="46">
        <v>1336790.6299999999</v>
      </c>
      <c r="I26" s="46">
        <v>5738838.4299999997</v>
      </c>
      <c r="J26" s="46">
        <v>890235</v>
      </c>
      <c r="K26" s="46">
        <v>6438322.5199999996</v>
      </c>
      <c r="L26" s="46">
        <v>6242371.8099999996</v>
      </c>
      <c r="M26" s="47">
        <v>0</v>
      </c>
      <c r="N26" s="47">
        <v>0</v>
      </c>
      <c r="O26" s="46">
        <v>5380821.8600000003</v>
      </c>
      <c r="P26" s="47">
        <v>0</v>
      </c>
      <c r="Q26" s="46">
        <v>721770.48</v>
      </c>
      <c r="R26" s="47">
        <v>0</v>
      </c>
      <c r="S26" s="47">
        <v>0</v>
      </c>
      <c r="T26" s="47">
        <v>0</v>
      </c>
      <c r="U26" s="47">
        <v>0</v>
      </c>
      <c r="V26" s="47">
        <v>0</v>
      </c>
      <c r="W26" s="47">
        <v>0</v>
      </c>
      <c r="X26" s="47">
        <v>0</v>
      </c>
      <c r="Y26" s="47">
        <v>0</v>
      </c>
      <c r="Z26" s="47">
        <v>0</v>
      </c>
      <c r="AA26" s="46">
        <v>6985641.6500000004</v>
      </c>
      <c r="AB26" s="46">
        <v>437043</v>
      </c>
      <c r="AC26" s="45">
        <f t="shared" si="0"/>
        <v>92379851.459999993</v>
      </c>
    </row>
    <row r="27" spans="1:29" x14ac:dyDescent="0.2">
      <c r="A27" s="19" t="s">
        <v>48</v>
      </c>
      <c r="B27" s="19" t="s">
        <v>49</v>
      </c>
      <c r="C27" s="46">
        <v>3258922.14</v>
      </c>
      <c r="D27" s="46">
        <v>3094465.12</v>
      </c>
      <c r="E27" s="46">
        <v>1838528.8</v>
      </c>
      <c r="F27" s="46">
        <v>74627.78</v>
      </c>
      <c r="G27" s="46">
        <v>201713.25</v>
      </c>
      <c r="H27" s="46">
        <v>147204.6</v>
      </c>
      <c r="I27" s="46">
        <v>122520.19</v>
      </c>
      <c r="J27" s="46">
        <v>92866.39</v>
      </c>
      <c r="K27" s="46">
        <v>259662.49</v>
      </c>
      <c r="L27" s="46">
        <v>128976.39</v>
      </c>
      <c r="M27" s="47">
        <v>0</v>
      </c>
      <c r="N27" s="47">
        <v>0</v>
      </c>
      <c r="O27" s="46">
        <v>191898</v>
      </c>
      <c r="P27" s="47">
        <v>0</v>
      </c>
      <c r="Q27" s="46">
        <v>36467.230000000003</v>
      </c>
      <c r="R27" s="47">
        <v>0</v>
      </c>
      <c r="S27" s="47">
        <v>0</v>
      </c>
      <c r="T27" s="47">
        <v>0</v>
      </c>
      <c r="U27" s="47">
        <v>0</v>
      </c>
      <c r="V27" s="47">
        <v>0</v>
      </c>
      <c r="W27" s="47">
        <v>0</v>
      </c>
      <c r="X27" s="47">
        <v>0</v>
      </c>
      <c r="Y27" s="47">
        <v>0</v>
      </c>
      <c r="Z27" s="47">
        <v>0</v>
      </c>
      <c r="AA27" s="46">
        <v>164457.01999999999</v>
      </c>
      <c r="AB27" s="46">
        <v>17366</v>
      </c>
      <c r="AC27" s="45">
        <f t="shared" si="0"/>
        <v>3276288.14</v>
      </c>
    </row>
    <row r="28" spans="1:29" x14ac:dyDescent="0.2">
      <c r="A28" s="19" t="s">
        <v>50</v>
      </c>
      <c r="B28" s="19" t="s">
        <v>51</v>
      </c>
      <c r="C28" s="46">
        <v>19650845.719999999</v>
      </c>
      <c r="D28" s="46">
        <v>16437947.43</v>
      </c>
      <c r="E28" s="46">
        <v>9494506.9399999995</v>
      </c>
      <c r="F28" s="46">
        <v>543190.64</v>
      </c>
      <c r="G28" s="46">
        <v>543359.65</v>
      </c>
      <c r="H28" s="46">
        <v>677353.86</v>
      </c>
      <c r="I28" s="46">
        <v>647936.86</v>
      </c>
      <c r="J28" s="46">
        <v>230833.43</v>
      </c>
      <c r="K28" s="46">
        <v>1370569.81</v>
      </c>
      <c r="L28" s="46">
        <v>1573308.65</v>
      </c>
      <c r="M28" s="47">
        <v>0</v>
      </c>
      <c r="N28" s="47">
        <v>0</v>
      </c>
      <c r="O28" s="46">
        <v>1058553.76</v>
      </c>
      <c r="P28" s="47">
        <v>0</v>
      </c>
      <c r="Q28" s="46">
        <v>298333.83</v>
      </c>
      <c r="R28" s="47">
        <v>0</v>
      </c>
      <c r="S28" s="47">
        <v>0</v>
      </c>
      <c r="T28" s="47">
        <v>0</v>
      </c>
      <c r="U28" s="47">
        <v>0</v>
      </c>
      <c r="V28" s="47">
        <v>0</v>
      </c>
      <c r="W28" s="47">
        <v>0</v>
      </c>
      <c r="X28" s="47">
        <v>0</v>
      </c>
      <c r="Y28" s="47">
        <v>0</v>
      </c>
      <c r="Z28" s="47">
        <v>0</v>
      </c>
      <c r="AA28" s="46">
        <v>3212898.29</v>
      </c>
      <c r="AB28" s="46">
        <v>85211.56</v>
      </c>
      <c r="AC28" s="45">
        <f t="shared" si="0"/>
        <v>19736057.279999997</v>
      </c>
    </row>
    <row r="29" spans="1:29" x14ac:dyDescent="0.2">
      <c r="A29" s="19" t="s">
        <v>52</v>
      </c>
      <c r="B29" s="19" t="s">
        <v>53</v>
      </c>
      <c r="C29" s="46">
        <v>15841077.68</v>
      </c>
      <c r="D29" s="46">
        <v>15374811.939999999</v>
      </c>
      <c r="E29" s="46">
        <v>8537616.3900000006</v>
      </c>
      <c r="F29" s="46">
        <v>567714.91</v>
      </c>
      <c r="G29" s="46">
        <v>648749.64</v>
      </c>
      <c r="H29" s="46">
        <v>628369.36</v>
      </c>
      <c r="I29" s="46">
        <v>745968.42</v>
      </c>
      <c r="J29" s="46">
        <v>475006.02</v>
      </c>
      <c r="K29" s="46">
        <v>1494215.48</v>
      </c>
      <c r="L29" s="46">
        <v>1154424.97</v>
      </c>
      <c r="M29" s="47">
        <v>0</v>
      </c>
      <c r="N29" s="47">
        <v>0</v>
      </c>
      <c r="O29" s="46">
        <v>909488.06</v>
      </c>
      <c r="P29" s="47">
        <v>0</v>
      </c>
      <c r="Q29" s="46">
        <v>213258.69</v>
      </c>
      <c r="R29" s="47">
        <v>0</v>
      </c>
      <c r="S29" s="47">
        <v>0</v>
      </c>
      <c r="T29" s="47">
        <v>0</v>
      </c>
      <c r="U29" s="47">
        <v>0</v>
      </c>
      <c r="V29" s="47">
        <v>0</v>
      </c>
      <c r="W29" s="47">
        <v>0</v>
      </c>
      <c r="X29" s="47">
        <v>0</v>
      </c>
      <c r="Y29" s="47">
        <v>0</v>
      </c>
      <c r="Z29" s="47">
        <v>0</v>
      </c>
      <c r="AA29" s="46">
        <v>466265.74</v>
      </c>
      <c r="AB29" s="46">
        <v>121152.13</v>
      </c>
      <c r="AC29" s="45">
        <f t="shared" si="0"/>
        <v>15962229.810000001</v>
      </c>
    </row>
    <row r="30" spans="1:29" x14ac:dyDescent="0.2">
      <c r="A30" s="19" t="s">
        <v>54</v>
      </c>
      <c r="B30" s="19" t="s">
        <v>55</v>
      </c>
      <c r="C30" s="46">
        <v>24978554.41</v>
      </c>
      <c r="D30" s="46">
        <v>22908919.91</v>
      </c>
      <c r="E30" s="46">
        <v>13932170.42</v>
      </c>
      <c r="F30" s="46">
        <v>701754.21</v>
      </c>
      <c r="G30" s="46">
        <v>829256.38</v>
      </c>
      <c r="H30" s="46">
        <v>630841.36</v>
      </c>
      <c r="I30" s="46">
        <v>798398.75</v>
      </c>
      <c r="J30" s="46">
        <v>341956.32</v>
      </c>
      <c r="K30" s="46">
        <v>2106416.34</v>
      </c>
      <c r="L30" s="46">
        <v>1563986.29</v>
      </c>
      <c r="M30" s="47">
        <v>0</v>
      </c>
      <c r="N30" s="47">
        <v>0</v>
      </c>
      <c r="O30" s="46">
        <v>1741052.22</v>
      </c>
      <c r="P30" s="47">
        <v>0</v>
      </c>
      <c r="Q30" s="46">
        <v>263087.62</v>
      </c>
      <c r="R30" s="47">
        <v>0</v>
      </c>
      <c r="S30" s="47">
        <v>0</v>
      </c>
      <c r="T30" s="47">
        <v>0</v>
      </c>
      <c r="U30" s="47">
        <v>0</v>
      </c>
      <c r="V30" s="47">
        <v>0</v>
      </c>
      <c r="W30" s="47">
        <v>0</v>
      </c>
      <c r="X30" s="47">
        <v>0</v>
      </c>
      <c r="Y30" s="47">
        <v>0</v>
      </c>
      <c r="Z30" s="47">
        <v>0</v>
      </c>
      <c r="AA30" s="46">
        <v>2069634.5</v>
      </c>
      <c r="AB30" s="46">
        <v>1019080.08</v>
      </c>
      <c r="AC30" s="45">
        <f t="shared" si="0"/>
        <v>25997634.489999998</v>
      </c>
    </row>
    <row r="31" spans="1:29" x14ac:dyDescent="0.2">
      <c r="A31" s="19" t="s">
        <v>56</v>
      </c>
      <c r="B31" s="19" t="s">
        <v>57</v>
      </c>
      <c r="C31" s="46">
        <v>41920067.009999998</v>
      </c>
      <c r="D31" s="46">
        <v>38043037.520000003</v>
      </c>
      <c r="E31" s="46">
        <v>19335847.359999999</v>
      </c>
      <c r="F31" s="46">
        <v>2250760.64</v>
      </c>
      <c r="G31" s="46">
        <v>2085677.03</v>
      </c>
      <c r="H31" s="46">
        <v>1090973.0900000001</v>
      </c>
      <c r="I31" s="46">
        <v>1940477.19</v>
      </c>
      <c r="J31" s="46">
        <v>951035.77</v>
      </c>
      <c r="K31" s="46">
        <v>4291717.33</v>
      </c>
      <c r="L31" s="46">
        <v>3894383.3</v>
      </c>
      <c r="M31" s="47">
        <v>0</v>
      </c>
      <c r="N31" s="47">
        <v>0</v>
      </c>
      <c r="O31" s="46">
        <v>1912193.55</v>
      </c>
      <c r="P31" s="47">
        <v>0</v>
      </c>
      <c r="Q31" s="46">
        <v>289972.26</v>
      </c>
      <c r="R31" s="47">
        <v>0</v>
      </c>
      <c r="S31" s="47">
        <v>0</v>
      </c>
      <c r="T31" s="47">
        <v>0</v>
      </c>
      <c r="U31" s="47">
        <v>0</v>
      </c>
      <c r="V31" s="47">
        <v>0</v>
      </c>
      <c r="W31" s="47">
        <v>0</v>
      </c>
      <c r="X31" s="47">
        <v>0</v>
      </c>
      <c r="Y31" s="47">
        <v>0</v>
      </c>
      <c r="Z31" s="47">
        <v>0</v>
      </c>
      <c r="AA31" s="46">
        <v>3877029.49</v>
      </c>
      <c r="AB31" s="46">
        <v>145442</v>
      </c>
      <c r="AC31" s="45">
        <f t="shared" si="0"/>
        <v>42065509.009999998</v>
      </c>
    </row>
    <row r="32" spans="1:29" x14ac:dyDescent="0.2">
      <c r="A32" s="19" t="s">
        <v>58</v>
      </c>
      <c r="B32" s="19" t="s">
        <v>59</v>
      </c>
      <c r="C32" s="46">
        <v>10492671.16</v>
      </c>
      <c r="D32" s="46">
        <v>9876785.5199999996</v>
      </c>
      <c r="E32" s="46">
        <v>5787400.3399999999</v>
      </c>
      <c r="F32" s="46">
        <v>298628.15999999997</v>
      </c>
      <c r="G32" s="46">
        <v>845917.65</v>
      </c>
      <c r="H32" s="46">
        <v>325911.53000000003</v>
      </c>
      <c r="I32" s="46">
        <v>572652.97</v>
      </c>
      <c r="J32" s="46">
        <v>128644.54</v>
      </c>
      <c r="K32" s="46">
        <v>816591.99</v>
      </c>
      <c r="L32" s="46">
        <v>305952.69</v>
      </c>
      <c r="M32" s="47">
        <v>0</v>
      </c>
      <c r="N32" s="47">
        <v>0</v>
      </c>
      <c r="O32" s="46">
        <v>697721.59</v>
      </c>
      <c r="P32" s="47">
        <v>0</v>
      </c>
      <c r="Q32" s="46">
        <v>97364.06</v>
      </c>
      <c r="R32" s="47">
        <v>0</v>
      </c>
      <c r="S32" s="47">
        <v>0</v>
      </c>
      <c r="T32" s="47">
        <v>0</v>
      </c>
      <c r="U32" s="46">
        <v>689.24</v>
      </c>
      <c r="V32" s="47">
        <v>0</v>
      </c>
      <c r="W32" s="47">
        <v>0</v>
      </c>
      <c r="X32" s="46">
        <v>7821.87</v>
      </c>
      <c r="Y32" s="47">
        <v>0</v>
      </c>
      <c r="Z32" s="47">
        <v>0</v>
      </c>
      <c r="AA32" s="46">
        <v>607374.53</v>
      </c>
      <c r="AB32" s="46">
        <v>13075</v>
      </c>
      <c r="AC32" s="45">
        <f t="shared" si="0"/>
        <v>10505746.16</v>
      </c>
    </row>
    <row r="33" spans="1:29" x14ac:dyDescent="0.2">
      <c r="A33" s="19" t="s">
        <v>60</v>
      </c>
      <c r="B33" s="19" t="s">
        <v>61</v>
      </c>
      <c r="C33" s="46">
        <v>6603716.54</v>
      </c>
      <c r="D33" s="46">
        <v>6396486.75</v>
      </c>
      <c r="E33" s="46">
        <v>3551109.13</v>
      </c>
      <c r="F33" s="46">
        <v>286250.34999999998</v>
      </c>
      <c r="G33" s="46">
        <v>236851.23</v>
      </c>
      <c r="H33" s="46">
        <v>339874.12</v>
      </c>
      <c r="I33" s="46">
        <v>274260.99</v>
      </c>
      <c r="J33" s="46">
        <v>144636.41</v>
      </c>
      <c r="K33" s="46">
        <v>591029.68000000005</v>
      </c>
      <c r="L33" s="46">
        <v>475841.27</v>
      </c>
      <c r="M33" s="47">
        <v>0</v>
      </c>
      <c r="N33" s="47">
        <v>0</v>
      </c>
      <c r="O33" s="46">
        <v>419273.87</v>
      </c>
      <c r="P33" s="47">
        <v>0</v>
      </c>
      <c r="Q33" s="46">
        <v>77359.7</v>
      </c>
      <c r="R33" s="47">
        <v>0</v>
      </c>
      <c r="S33" s="47">
        <v>0</v>
      </c>
      <c r="T33" s="47">
        <v>0</v>
      </c>
      <c r="U33" s="46">
        <v>15663.9</v>
      </c>
      <c r="V33" s="47">
        <v>0</v>
      </c>
      <c r="W33" s="47">
        <v>0</v>
      </c>
      <c r="X33" s="47">
        <v>0</v>
      </c>
      <c r="Y33" s="47">
        <v>0</v>
      </c>
      <c r="Z33" s="47">
        <v>0</v>
      </c>
      <c r="AA33" s="46">
        <v>191565.89</v>
      </c>
      <c r="AB33" s="46">
        <v>483884.85</v>
      </c>
      <c r="AC33" s="45">
        <f t="shared" si="0"/>
        <v>7087601.3899999997</v>
      </c>
    </row>
    <row r="34" spans="1:29" x14ac:dyDescent="0.2">
      <c r="A34" s="19" t="s">
        <v>62</v>
      </c>
      <c r="B34" s="19" t="s">
        <v>63</v>
      </c>
      <c r="C34" s="46">
        <v>16780251.800000001</v>
      </c>
      <c r="D34" s="46">
        <v>16158567.41</v>
      </c>
      <c r="E34" s="46">
        <v>8569224.7200000007</v>
      </c>
      <c r="F34" s="46">
        <v>562413.76</v>
      </c>
      <c r="G34" s="46">
        <v>1147836.04</v>
      </c>
      <c r="H34" s="46">
        <v>663614.9</v>
      </c>
      <c r="I34" s="46">
        <v>972045.92</v>
      </c>
      <c r="J34" s="46">
        <v>417024.42</v>
      </c>
      <c r="K34" s="46">
        <v>1523485.2</v>
      </c>
      <c r="L34" s="46">
        <v>967123.62</v>
      </c>
      <c r="M34" s="47">
        <v>0</v>
      </c>
      <c r="N34" s="46">
        <v>2940</v>
      </c>
      <c r="O34" s="46">
        <v>1112180.3600000001</v>
      </c>
      <c r="P34" s="47">
        <v>0</v>
      </c>
      <c r="Q34" s="46">
        <v>220678.47</v>
      </c>
      <c r="R34" s="47">
        <v>0</v>
      </c>
      <c r="S34" s="47">
        <v>0</v>
      </c>
      <c r="T34" s="47">
        <v>0</v>
      </c>
      <c r="U34" s="47">
        <v>0</v>
      </c>
      <c r="V34" s="47">
        <v>0</v>
      </c>
      <c r="W34" s="47">
        <v>0</v>
      </c>
      <c r="X34" s="47">
        <v>0</v>
      </c>
      <c r="Y34" s="47">
        <v>0</v>
      </c>
      <c r="Z34" s="47">
        <v>0</v>
      </c>
      <c r="AA34" s="46">
        <v>621684.39</v>
      </c>
      <c r="AB34" s="46">
        <v>492637.12</v>
      </c>
      <c r="AC34" s="45">
        <f t="shared" si="0"/>
        <v>17272888.920000002</v>
      </c>
    </row>
    <row r="35" spans="1:29" x14ac:dyDescent="0.2">
      <c r="A35" s="19" t="s">
        <v>64</v>
      </c>
      <c r="B35" s="19" t="s">
        <v>65</v>
      </c>
      <c r="C35" s="46">
        <v>38066763.57</v>
      </c>
      <c r="D35" s="46">
        <v>37417293.960000001</v>
      </c>
      <c r="E35" s="46">
        <v>22266321.260000002</v>
      </c>
      <c r="F35" s="46">
        <v>1502342.02</v>
      </c>
      <c r="G35" s="46">
        <v>1379465.18</v>
      </c>
      <c r="H35" s="46">
        <v>513464.39</v>
      </c>
      <c r="I35" s="46">
        <v>1695821.76</v>
      </c>
      <c r="J35" s="46">
        <v>614448.22</v>
      </c>
      <c r="K35" s="46">
        <v>3398613.66</v>
      </c>
      <c r="L35" s="46">
        <v>3216171.77</v>
      </c>
      <c r="M35" s="47">
        <v>0</v>
      </c>
      <c r="N35" s="47">
        <v>0</v>
      </c>
      <c r="O35" s="46">
        <v>2249207.4900000002</v>
      </c>
      <c r="P35" s="47">
        <v>0</v>
      </c>
      <c r="Q35" s="46">
        <v>581438.21</v>
      </c>
      <c r="R35" s="47">
        <v>0</v>
      </c>
      <c r="S35" s="47">
        <v>0</v>
      </c>
      <c r="T35" s="47">
        <v>0</v>
      </c>
      <c r="U35" s="47">
        <v>0</v>
      </c>
      <c r="V35" s="47">
        <v>0</v>
      </c>
      <c r="W35" s="47">
        <v>0</v>
      </c>
      <c r="X35" s="47">
        <v>0</v>
      </c>
      <c r="Y35" s="47">
        <v>0</v>
      </c>
      <c r="Z35" s="47">
        <v>0</v>
      </c>
      <c r="AA35" s="46">
        <v>649469.61</v>
      </c>
      <c r="AB35" s="46">
        <v>1775735.25</v>
      </c>
      <c r="AC35" s="45">
        <f t="shared" si="0"/>
        <v>39842498.82</v>
      </c>
    </row>
    <row r="36" spans="1:29" x14ac:dyDescent="0.2">
      <c r="A36" s="19" t="s">
        <v>66</v>
      </c>
      <c r="B36" s="19" t="s">
        <v>67</v>
      </c>
      <c r="C36" s="46">
        <v>20102203.690000001</v>
      </c>
      <c r="D36" s="46">
        <v>19162598.75</v>
      </c>
      <c r="E36" s="46">
        <v>11319614.220000001</v>
      </c>
      <c r="F36" s="46">
        <v>885952.53</v>
      </c>
      <c r="G36" s="46">
        <v>574723.93999999994</v>
      </c>
      <c r="H36" s="46">
        <v>378185.48</v>
      </c>
      <c r="I36" s="46">
        <v>769552.53</v>
      </c>
      <c r="J36" s="46">
        <v>471133.3</v>
      </c>
      <c r="K36" s="46">
        <v>1705915.46</v>
      </c>
      <c r="L36" s="46">
        <v>1530978.49</v>
      </c>
      <c r="M36" s="47">
        <v>0</v>
      </c>
      <c r="N36" s="47">
        <v>0</v>
      </c>
      <c r="O36" s="46">
        <v>1223098.95</v>
      </c>
      <c r="P36" s="47">
        <v>0</v>
      </c>
      <c r="Q36" s="46">
        <v>303443.84999999998</v>
      </c>
      <c r="R36" s="47">
        <v>0</v>
      </c>
      <c r="S36" s="47">
        <v>0</v>
      </c>
      <c r="T36" s="47">
        <v>0</v>
      </c>
      <c r="U36" s="46">
        <v>4500</v>
      </c>
      <c r="V36" s="47">
        <v>0</v>
      </c>
      <c r="W36" s="47">
        <v>0</v>
      </c>
      <c r="X36" s="47">
        <v>0</v>
      </c>
      <c r="Y36" s="47">
        <v>0</v>
      </c>
      <c r="Z36" s="47">
        <v>0</v>
      </c>
      <c r="AA36" s="46">
        <v>935104.94</v>
      </c>
      <c r="AB36" s="46">
        <v>75049.45</v>
      </c>
      <c r="AC36" s="45">
        <f t="shared" si="0"/>
        <v>20177253.140000001</v>
      </c>
    </row>
    <row r="37" spans="1:29" x14ac:dyDescent="0.2">
      <c r="A37" s="19" t="s">
        <v>68</v>
      </c>
      <c r="B37" s="19" t="s">
        <v>69</v>
      </c>
      <c r="C37" s="46">
        <v>6888138.9800000004</v>
      </c>
      <c r="D37" s="46">
        <v>6658330.5899999999</v>
      </c>
      <c r="E37" s="46">
        <v>3492485.74</v>
      </c>
      <c r="F37" s="46">
        <v>241710.41</v>
      </c>
      <c r="G37" s="46">
        <v>348704.78</v>
      </c>
      <c r="H37" s="46">
        <v>428816.29</v>
      </c>
      <c r="I37" s="46">
        <v>474434.77</v>
      </c>
      <c r="J37" s="46">
        <v>34973.22</v>
      </c>
      <c r="K37" s="46">
        <v>605783.17000000004</v>
      </c>
      <c r="L37" s="46">
        <v>420183.73</v>
      </c>
      <c r="M37" s="46">
        <v>42989.69</v>
      </c>
      <c r="N37" s="47">
        <v>0</v>
      </c>
      <c r="O37" s="46">
        <v>465637.8</v>
      </c>
      <c r="P37" s="47">
        <v>0</v>
      </c>
      <c r="Q37" s="46">
        <v>102610.99</v>
      </c>
      <c r="R37" s="47">
        <v>0</v>
      </c>
      <c r="S37" s="47">
        <v>0</v>
      </c>
      <c r="T37" s="47">
        <v>0</v>
      </c>
      <c r="U37" s="47">
        <v>0</v>
      </c>
      <c r="V37" s="47">
        <v>0</v>
      </c>
      <c r="W37" s="47">
        <v>0</v>
      </c>
      <c r="X37" s="47">
        <v>0</v>
      </c>
      <c r="Y37" s="47">
        <v>0</v>
      </c>
      <c r="Z37" s="47">
        <v>0</v>
      </c>
      <c r="AA37" s="46">
        <v>229808.39</v>
      </c>
      <c r="AB37" s="46">
        <v>20923.88</v>
      </c>
      <c r="AC37" s="45">
        <f t="shared" si="0"/>
        <v>6909062.8600000003</v>
      </c>
    </row>
    <row r="38" spans="1:29" x14ac:dyDescent="0.2">
      <c r="A38" s="19" t="s">
        <v>70</v>
      </c>
      <c r="B38" s="19" t="s">
        <v>71</v>
      </c>
      <c r="C38" s="46">
        <v>74487074.129999995</v>
      </c>
      <c r="D38" s="46">
        <v>71557068.069999993</v>
      </c>
      <c r="E38" s="46">
        <v>41042729.32</v>
      </c>
      <c r="F38" s="46">
        <v>3744132.99</v>
      </c>
      <c r="G38" s="46">
        <v>1833554.25</v>
      </c>
      <c r="H38" s="46">
        <v>1653121.2</v>
      </c>
      <c r="I38" s="46">
        <v>2757235.74</v>
      </c>
      <c r="J38" s="46">
        <v>1394922.79</v>
      </c>
      <c r="K38" s="46">
        <v>9035735.75</v>
      </c>
      <c r="L38" s="46">
        <v>4575446.95</v>
      </c>
      <c r="M38" s="47">
        <v>0</v>
      </c>
      <c r="N38" s="47">
        <v>0</v>
      </c>
      <c r="O38" s="46">
        <v>4529550.96</v>
      </c>
      <c r="P38" s="47">
        <v>0</v>
      </c>
      <c r="Q38" s="46">
        <v>990638.12</v>
      </c>
      <c r="R38" s="47">
        <v>0</v>
      </c>
      <c r="S38" s="47">
        <v>0</v>
      </c>
      <c r="T38" s="47">
        <v>0</v>
      </c>
      <c r="U38" s="47">
        <v>0</v>
      </c>
      <c r="V38" s="47">
        <v>0</v>
      </c>
      <c r="W38" s="47">
        <v>0</v>
      </c>
      <c r="X38" s="46">
        <v>750</v>
      </c>
      <c r="Y38" s="46">
        <v>237662.5</v>
      </c>
      <c r="Z38" s="47">
        <v>0</v>
      </c>
      <c r="AA38" s="46">
        <v>2691593.56</v>
      </c>
      <c r="AB38" s="46">
        <v>994380.97</v>
      </c>
      <c r="AC38" s="45">
        <f t="shared" si="0"/>
        <v>75481455.099999994</v>
      </c>
    </row>
    <row r="39" spans="1:29" x14ac:dyDescent="0.2">
      <c r="A39" s="19" t="s">
        <v>72</v>
      </c>
      <c r="B39" s="19" t="s">
        <v>73</v>
      </c>
      <c r="C39" s="46">
        <v>41915293.189999998</v>
      </c>
      <c r="D39" s="46">
        <v>36636050.609999999</v>
      </c>
      <c r="E39" s="46">
        <v>21925124.329999998</v>
      </c>
      <c r="F39" s="46">
        <v>1535267.62</v>
      </c>
      <c r="G39" s="46">
        <v>1155002.6599999999</v>
      </c>
      <c r="H39" s="46">
        <v>944215.96</v>
      </c>
      <c r="I39" s="46">
        <v>1668675.64</v>
      </c>
      <c r="J39" s="46">
        <v>721778.13</v>
      </c>
      <c r="K39" s="46">
        <v>3115920.53</v>
      </c>
      <c r="L39" s="46">
        <v>2087007.97</v>
      </c>
      <c r="M39" s="47">
        <v>0</v>
      </c>
      <c r="N39" s="47">
        <v>0</v>
      </c>
      <c r="O39" s="46">
        <v>3018344.33</v>
      </c>
      <c r="P39" s="47">
        <v>0</v>
      </c>
      <c r="Q39" s="46">
        <v>464713.44</v>
      </c>
      <c r="R39" s="47">
        <v>0</v>
      </c>
      <c r="S39" s="47">
        <v>0</v>
      </c>
      <c r="T39" s="47">
        <v>0</v>
      </c>
      <c r="U39" s="47">
        <v>0</v>
      </c>
      <c r="V39" s="47">
        <v>0</v>
      </c>
      <c r="W39" s="47">
        <v>0</v>
      </c>
      <c r="X39" s="47">
        <v>0</v>
      </c>
      <c r="Y39" s="47">
        <v>0</v>
      </c>
      <c r="Z39" s="47">
        <v>0</v>
      </c>
      <c r="AA39" s="46">
        <v>5279242.58</v>
      </c>
      <c r="AB39" s="46">
        <v>51000</v>
      </c>
      <c r="AC39" s="45">
        <f t="shared" si="0"/>
        <v>41966293.189999998</v>
      </c>
    </row>
    <row r="40" spans="1:29" x14ac:dyDescent="0.2">
      <c r="A40" s="19" t="s">
        <v>74</v>
      </c>
      <c r="B40" s="19" t="s">
        <v>75</v>
      </c>
      <c r="C40" s="46">
        <v>33433323.140000001</v>
      </c>
      <c r="D40" s="46">
        <v>32160490.050000001</v>
      </c>
      <c r="E40" s="46">
        <v>17551387.59</v>
      </c>
      <c r="F40" s="46">
        <v>904667.48</v>
      </c>
      <c r="G40" s="46">
        <v>2753199.72</v>
      </c>
      <c r="H40" s="46">
        <v>1300160.02</v>
      </c>
      <c r="I40" s="46">
        <v>1312992.68</v>
      </c>
      <c r="J40" s="46">
        <v>187289.75</v>
      </c>
      <c r="K40" s="46">
        <v>3026900.76</v>
      </c>
      <c r="L40" s="46">
        <v>2583445.96</v>
      </c>
      <c r="M40" s="47">
        <v>0</v>
      </c>
      <c r="N40" s="47">
        <v>0</v>
      </c>
      <c r="O40" s="46">
        <v>2016272.73</v>
      </c>
      <c r="P40" s="47">
        <v>0</v>
      </c>
      <c r="Q40" s="46">
        <v>524173.36</v>
      </c>
      <c r="R40" s="47">
        <v>0</v>
      </c>
      <c r="S40" s="47">
        <v>0</v>
      </c>
      <c r="T40" s="47">
        <v>0</v>
      </c>
      <c r="U40" s="47">
        <v>0</v>
      </c>
      <c r="V40" s="47">
        <v>0</v>
      </c>
      <c r="W40" s="47">
        <v>0</v>
      </c>
      <c r="X40" s="47">
        <v>0</v>
      </c>
      <c r="Y40" s="46">
        <v>10000</v>
      </c>
      <c r="Z40" s="47">
        <v>0</v>
      </c>
      <c r="AA40" s="46">
        <v>1262833.0900000001</v>
      </c>
      <c r="AB40" s="46">
        <v>2091621.35</v>
      </c>
      <c r="AC40" s="45">
        <f t="shared" si="0"/>
        <v>35524944.490000002</v>
      </c>
    </row>
    <row r="41" spans="1:29" x14ac:dyDescent="0.2">
      <c r="A41" s="19" t="s">
        <v>76</v>
      </c>
      <c r="B41" s="19" t="s">
        <v>77</v>
      </c>
      <c r="C41" s="46">
        <v>16667915.33</v>
      </c>
      <c r="D41" s="46">
        <v>15753991.41</v>
      </c>
      <c r="E41" s="46">
        <v>9427666.5</v>
      </c>
      <c r="F41" s="46">
        <v>678735.07</v>
      </c>
      <c r="G41" s="46">
        <v>641124</v>
      </c>
      <c r="H41" s="46">
        <v>532928.4</v>
      </c>
      <c r="I41" s="46">
        <v>604435.24</v>
      </c>
      <c r="J41" s="46">
        <v>106186.35</v>
      </c>
      <c r="K41" s="46">
        <v>1170616.3700000001</v>
      </c>
      <c r="L41" s="46">
        <v>991657.05</v>
      </c>
      <c r="M41" s="47">
        <v>0</v>
      </c>
      <c r="N41" s="47">
        <v>0</v>
      </c>
      <c r="O41" s="46">
        <v>1025641.87</v>
      </c>
      <c r="P41" s="47">
        <v>0</v>
      </c>
      <c r="Q41" s="46">
        <v>575000.56000000006</v>
      </c>
      <c r="R41" s="47">
        <v>0</v>
      </c>
      <c r="S41" s="47">
        <v>0</v>
      </c>
      <c r="T41" s="46">
        <v>101781.22</v>
      </c>
      <c r="U41" s="47">
        <v>0</v>
      </c>
      <c r="V41" s="47">
        <v>0</v>
      </c>
      <c r="W41" s="47">
        <v>0</v>
      </c>
      <c r="X41" s="47">
        <v>0</v>
      </c>
      <c r="Y41" s="47">
        <v>0</v>
      </c>
      <c r="Z41" s="47">
        <v>0</v>
      </c>
      <c r="AA41" s="46">
        <v>812142.7</v>
      </c>
      <c r="AB41" s="46">
        <v>847017.31</v>
      </c>
      <c r="AC41" s="45">
        <f t="shared" si="0"/>
        <v>17514932.640000001</v>
      </c>
    </row>
    <row r="42" spans="1:29" x14ac:dyDescent="0.2">
      <c r="A42" s="19" t="s">
        <v>78</v>
      </c>
      <c r="B42" s="19" t="s">
        <v>79</v>
      </c>
      <c r="C42" s="46">
        <v>3036445.43</v>
      </c>
      <c r="D42" s="46">
        <v>2775154.89</v>
      </c>
      <c r="E42" s="46">
        <v>1511624.52</v>
      </c>
      <c r="F42" s="46">
        <v>120776.15</v>
      </c>
      <c r="G42" s="46">
        <v>175255.62</v>
      </c>
      <c r="H42" s="46">
        <v>211494.53</v>
      </c>
      <c r="I42" s="46">
        <v>84411.73</v>
      </c>
      <c r="J42" s="46">
        <v>143078.60999999999</v>
      </c>
      <c r="K42" s="46">
        <v>196349.39</v>
      </c>
      <c r="L42" s="46">
        <v>99080.08</v>
      </c>
      <c r="M42" s="47">
        <v>0</v>
      </c>
      <c r="N42" s="47">
        <v>0</v>
      </c>
      <c r="O42" s="46">
        <v>198287.59</v>
      </c>
      <c r="P42" s="47">
        <v>0</v>
      </c>
      <c r="Q42" s="46">
        <v>34796.67</v>
      </c>
      <c r="R42" s="47">
        <v>0</v>
      </c>
      <c r="S42" s="47">
        <v>0</v>
      </c>
      <c r="T42" s="47">
        <v>0</v>
      </c>
      <c r="U42" s="47">
        <v>0</v>
      </c>
      <c r="V42" s="47">
        <v>0</v>
      </c>
      <c r="W42" s="47">
        <v>0</v>
      </c>
      <c r="X42" s="47">
        <v>0</v>
      </c>
      <c r="Y42" s="46">
        <v>9980</v>
      </c>
      <c r="Z42" s="47">
        <v>0</v>
      </c>
      <c r="AA42" s="46">
        <v>251310.54</v>
      </c>
      <c r="AB42" s="46">
        <v>8769</v>
      </c>
      <c r="AC42" s="45">
        <f t="shared" si="0"/>
        <v>3045214.43</v>
      </c>
    </row>
    <row r="43" spans="1:29" x14ac:dyDescent="0.2">
      <c r="A43" s="19" t="s">
        <v>80</v>
      </c>
      <c r="B43" s="19" t="s">
        <v>81</v>
      </c>
      <c r="C43" s="46">
        <v>18298735.359999999</v>
      </c>
      <c r="D43" s="46">
        <v>16968847.949999999</v>
      </c>
      <c r="E43" s="46">
        <v>11161323.82</v>
      </c>
      <c r="F43" s="46">
        <v>156813.04999999999</v>
      </c>
      <c r="G43" s="46">
        <v>397882.88</v>
      </c>
      <c r="H43" s="46">
        <v>697608.9</v>
      </c>
      <c r="I43" s="46">
        <v>879190.9</v>
      </c>
      <c r="J43" s="46">
        <v>395237.79</v>
      </c>
      <c r="K43" s="46">
        <v>1332931.96</v>
      </c>
      <c r="L43" s="46">
        <v>552210.74</v>
      </c>
      <c r="M43" s="47">
        <v>0</v>
      </c>
      <c r="N43" s="46">
        <v>24152.21</v>
      </c>
      <c r="O43" s="46">
        <v>1182915.7</v>
      </c>
      <c r="P43" s="47">
        <v>0</v>
      </c>
      <c r="Q43" s="46">
        <v>188580</v>
      </c>
      <c r="R43" s="47">
        <v>0</v>
      </c>
      <c r="S43" s="47">
        <v>0</v>
      </c>
      <c r="T43" s="47">
        <v>0</v>
      </c>
      <c r="U43" s="47">
        <v>0</v>
      </c>
      <c r="V43" s="47">
        <v>0</v>
      </c>
      <c r="W43" s="47">
        <v>0</v>
      </c>
      <c r="X43" s="47">
        <v>0</v>
      </c>
      <c r="Y43" s="46">
        <v>24971.69</v>
      </c>
      <c r="Z43" s="47">
        <v>0</v>
      </c>
      <c r="AA43" s="46">
        <v>1304915.72</v>
      </c>
      <c r="AB43" s="46">
        <v>148479.79</v>
      </c>
      <c r="AC43" s="45">
        <f t="shared" si="0"/>
        <v>18447215.149999999</v>
      </c>
    </row>
    <row r="44" spans="1:29" x14ac:dyDescent="0.2">
      <c r="A44" s="19" t="s">
        <v>82</v>
      </c>
      <c r="B44" s="19" t="s">
        <v>83</v>
      </c>
      <c r="C44" s="46">
        <v>47168566.380000003</v>
      </c>
      <c r="D44" s="46">
        <v>44499834.479999997</v>
      </c>
      <c r="E44" s="46">
        <v>24447670.059999999</v>
      </c>
      <c r="F44" s="46">
        <v>2652790.65</v>
      </c>
      <c r="G44" s="46">
        <v>1648223.77</v>
      </c>
      <c r="H44" s="46">
        <v>1588862.1</v>
      </c>
      <c r="I44" s="46">
        <v>2736393.34</v>
      </c>
      <c r="J44" s="46">
        <v>1610836.4</v>
      </c>
      <c r="K44" s="46">
        <v>5720417.7000000002</v>
      </c>
      <c r="L44" s="46">
        <v>1185235.93</v>
      </c>
      <c r="M44" s="47">
        <v>0</v>
      </c>
      <c r="N44" s="47">
        <v>0</v>
      </c>
      <c r="O44" s="46">
        <v>2159435.1</v>
      </c>
      <c r="P44" s="47">
        <v>0</v>
      </c>
      <c r="Q44" s="46">
        <v>749969.43</v>
      </c>
      <c r="R44" s="47">
        <v>0</v>
      </c>
      <c r="S44" s="47">
        <v>0</v>
      </c>
      <c r="T44" s="47">
        <v>0</v>
      </c>
      <c r="U44" s="47">
        <v>0</v>
      </c>
      <c r="V44" s="46">
        <v>2131.7199999999998</v>
      </c>
      <c r="W44" s="47">
        <v>0</v>
      </c>
      <c r="X44" s="47">
        <v>0</v>
      </c>
      <c r="Y44" s="47">
        <v>0</v>
      </c>
      <c r="Z44" s="47">
        <v>0</v>
      </c>
      <c r="AA44" s="46">
        <v>2666600.1800000002</v>
      </c>
      <c r="AB44" s="46">
        <v>127716.62</v>
      </c>
      <c r="AC44" s="45">
        <f t="shared" si="0"/>
        <v>47296283</v>
      </c>
    </row>
    <row r="45" spans="1:29" x14ac:dyDescent="0.2">
      <c r="A45" s="19" t="s">
        <v>84</v>
      </c>
      <c r="B45" s="19" t="s">
        <v>85</v>
      </c>
      <c r="C45" s="46">
        <v>10424544.08</v>
      </c>
      <c r="D45" s="46">
        <v>9750700.3499999996</v>
      </c>
      <c r="E45" s="46">
        <v>4921700.24</v>
      </c>
      <c r="F45" s="46">
        <v>370044.78</v>
      </c>
      <c r="G45" s="46">
        <v>633035.06000000006</v>
      </c>
      <c r="H45" s="46">
        <v>477421.92</v>
      </c>
      <c r="I45" s="46">
        <v>706990.1</v>
      </c>
      <c r="J45" s="46">
        <v>278225.39</v>
      </c>
      <c r="K45" s="46">
        <v>921914.67</v>
      </c>
      <c r="L45" s="46">
        <v>644445.12</v>
      </c>
      <c r="M45" s="47">
        <v>0</v>
      </c>
      <c r="N45" s="46">
        <v>2400</v>
      </c>
      <c r="O45" s="46">
        <v>700023.07</v>
      </c>
      <c r="P45" s="47">
        <v>0</v>
      </c>
      <c r="Q45" s="46">
        <v>94500</v>
      </c>
      <c r="R45" s="47">
        <v>0</v>
      </c>
      <c r="S45" s="47">
        <v>0</v>
      </c>
      <c r="T45" s="47">
        <v>0</v>
      </c>
      <c r="U45" s="47">
        <v>0</v>
      </c>
      <c r="V45" s="47">
        <v>0</v>
      </c>
      <c r="W45" s="47">
        <v>0</v>
      </c>
      <c r="X45" s="47">
        <v>0</v>
      </c>
      <c r="Y45" s="47">
        <v>0</v>
      </c>
      <c r="Z45" s="47">
        <v>0</v>
      </c>
      <c r="AA45" s="46">
        <v>673843.73</v>
      </c>
      <c r="AB45" s="46">
        <v>634260.06999999995</v>
      </c>
      <c r="AC45" s="45">
        <f t="shared" si="0"/>
        <v>11058804.15</v>
      </c>
    </row>
    <row r="46" spans="1:29" x14ac:dyDescent="0.2">
      <c r="A46" s="19" t="s">
        <v>86</v>
      </c>
      <c r="B46" s="19" t="s">
        <v>87</v>
      </c>
      <c r="C46" s="46">
        <v>9477686.8200000003</v>
      </c>
      <c r="D46" s="46">
        <v>8837536.1199999992</v>
      </c>
      <c r="E46" s="46">
        <v>4957135.13</v>
      </c>
      <c r="F46" s="46">
        <v>402543.93</v>
      </c>
      <c r="G46" s="46">
        <v>580413.27</v>
      </c>
      <c r="H46" s="46">
        <v>235887.35</v>
      </c>
      <c r="I46" s="46">
        <v>531321.99</v>
      </c>
      <c r="J46" s="46">
        <v>277735.90000000002</v>
      </c>
      <c r="K46" s="46">
        <v>696689.86</v>
      </c>
      <c r="L46" s="46">
        <v>460245.75</v>
      </c>
      <c r="M46" s="47">
        <v>0</v>
      </c>
      <c r="N46" s="47">
        <v>0</v>
      </c>
      <c r="O46" s="46">
        <v>595992.82999999996</v>
      </c>
      <c r="P46" s="47">
        <v>0</v>
      </c>
      <c r="Q46" s="46">
        <v>99570.11</v>
      </c>
      <c r="R46" s="47">
        <v>0</v>
      </c>
      <c r="S46" s="47">
        <v>0</v>
      </c>
      <c r="T46" s="47">
        <v>0</v>
      </c>
      <c r="U46" s="47">
        <v>0</v>
      </c>
      <c r="V46" s="47">
        <v>0</v>
      </c>
      <c r="W46" s="47">
        <v>0</v>
      </c>
      <c r="X46" s="47">
        <v>0</v>
      </c>
      <c r="Y46" s="46">
        <v>798</v>
      </c>
      <c r="Z46" s="47">
        <v>0</v>
      </c>
      <c r="AA46" s="46">
        <v>639352.69999999995</v>
      </c>
      <c r="AB46" s="46">
        <v>644449.94999999995</v>
      </c>
      <c r="AC46" s="45">
        <f t="shared" si="0"/>
        <v>10122136.77</v>
      </c>
    </row>
    <row r="47" spans="1:29" x14ac:dyDescent="0.2">
      <c r="A47" s="19" t="s">
        <v>88</v>
      </c>
      <c r="B47" s="19" t="s">
        <v>89</v>
      </c>
      <c r="C47" s="46">
        <v>17976325.989999998</v>
      </c>
      <c r="D47" s="46">
        <v>16827076.879999999</v>
      </c>
      <c r="E47" s="46">
        <v>9481828.2100000009</v>
      </c>
      <c r="F47" s="46">
        <v>506689.56</v>
      </c>
      <c r="G47" s="46">
        <v>1645268.68</v>
      </c>
      <c r="H47" s="46">
        <v>481693.85</v>
      </c>
      <c r="I47" s="46">
        <v>808343.29</v>
      </c>
      <c r="J47" s="46">
        <v>277516.06</v>
      </c>
      <c r="K47" s="46">
        <v>1713830.45</v>
      </c>
      <c r="L47" s="46">
        <v>531862.59</v>
      </c>
      <c r="M47" s="47">
        <v>0</v>
      </c>
      <c r="N47" s="47">
        <v>0</v>
      </c>
      <c r="O47" s="46">
        <v>1113863.6000000001</v>
      </c>
      <c r="P47" s="47">
        <v>0</v>
      </c>
      <c r="Q47" s="46">
        <v>266180.59000000003</v>
      </c>
      <c r="R47" s="47">
        <v>0</v>
      </c>
      <c r="S47" s="47">
        <v>0</v>
      </c>
      <c r="T47" s="47">
        <v>0</v>
      </c>
      <c r="U47" s="47">
        <v>0</v>
      </c>
      <c r="V47" s="47">
        <v>0</v>
      </c>
      <c r="W47" s="47">
        <v>0</v>
      </c>
      <c r="X47" s="47">
        <v>0</v>
      </c>
      <c r="Y47" s="47">
        <v>0</v>
      </c>
      <c r="Z47" s="47">
        <v>0</v>
      </c>
      <c r="AA47" s="46">
        <v>1149249.1100000001</v>
      </c>
      <c r="AB47" s="46">
        <v>873154.89</v>
      </c>
      <c r="AC47" s="45">
        <f t="shared" si="0"/>
        <v>18849480.879999999</v>
      </c>
    </row>
    <row r="48" spans="1:29" x14ac:dyDescent="0.2">
      <c r="A48" s="19" t="s">
        <v>90</v>
      </c>
      <c r="B48" s="19" t="s">
        <v>91</v>
      </c>
      <c r="C48" s="46">
        <v>95084749.900000006</v>
      </c>
      <c r="D48" s="46">
        <v>86711941.739999995</v>
      </c>
      <c r="E48" s="46">
        <v>53019836.560000002</v>
      </c>
      <c r="F48" s="46">
        <v>2823204.37</v>
      </c>
      <c r="G48" s="46">
        <v>2570619.15</v>
      </c>
      <c r="H48" s="46">
        <v>641434.42000000004</v>
      </c>
      <c r="I48" s="46">
        <v>5340636.21</v>
      </c>
      <c r="J48" s="46">
        <v>1470292.61</v>
      </c>
      <c r="K48" s="46">
        <v>6715044.3499999996</v>
      </c>
      <c r="L48" s="46">
        <v>7162392.2800000003</v>
      </c>
      <c r="M48" s="47">
        <v>0</v>
      </c>
      <c r="N48" s="47">
        <v>0</v>
      </c>
      <c r="O48" s="46">
        <v>5986646.2400000002</v>
      </c>
      <c r="P48" s="47">
        <v>0</v>
      </c>
      <c r="Q48" s="46">
        <v>981835.55</v>
      </c>
      <c r="R48" s="47">
        <v>0</v>
      </c>
      <c r="S48" s="47">
        <v>0</v>
      </c>
      <c r="T48" s="47">
        <v>0</v>
      </c>
      <c r="U48" s="47">
        <v>0</v>
      </c>
      <c r="V48" s="47">
        <v>0</v>
      </c>
      <c r="W48" s="47">
        <v>0</v>
      </c>
      <c r="X48" s="46">
        <v>2500</v>
      </c>
      <c r="Y48" s="46">
        <v>40469.61</v>
      </c>
      <c r="Z48" s="47">
        <v>0</v>
      </c>
      <c r="AA48" s="46">
        <v>8329838.5499999998</v>
      </c>
      <c r="AB48" s="46">
        <v>5913469.9699999997</v>
      </c>
      <c r="AC48" s="45">
        <f t="shared" si="0"/>
        <v>100998219.87</v>
      </c>
    </row>
    <row r="49" spans="1:29" x14ac:dyDescent="0.2">
      <c r="A49" s="19" t="s">
        <v>92</v>
      </c>
      <c r="B49" s="19" t="s">
        <v>93</v>
      </c>
      <c r="C49" s="46">
        <v>5406364.5</v>
      </c>
      <c r="D49" s="46">
        <v>5384397.6100000003</v>
      </c>
      <c r="E49" s="46">
        <v>3148034.23</v>
      </c>
      <c r="F49" s="46">
        <v>166956.95000000001</v>
      </c>
      <c r="G49" s="46">
        <v>332730.21000000002</v>
      </c>
      <c r="H49" s="46">
        <v>297028.19</v>
      </c>
      <c r="I49" s="46">
        <v>299591.76</v>
      </c>
      <c r="J49" s="46">
        <v>66586.17</v>
      </c>
      <c r="K49" s="46">
        <v>488571.62</v>
      </c>
      <c r="L49" s="46">
        <v>138824.35999999999</v>
      </c>
      <c r="M49" s="47">
        <v>0</v>
      </c>
      <c r="N49" s="47">
        <v>0</v>
      </c>
      <c r="O49" s="46">
        <v>377886.59</v>
      </c>
      <c r="P49" s="47">
        <v>0</v>
      </c>
      <c r="Q49" s="46">
        <v>68187.53</v>
      </c>
      <c r="R49" s="47">
        <v>0</v>
      </c>
      <c r="S49" s="47">
        <v>0</v>
      </c>
      <c r="T49" s="47">
        <v>0</v>
      </c>
      <c r="U49" s="47">
        <v>0</v>
      </c>
      <c r="V49" s="47">
        <v>0</v>
      </c>
      <c r="W49" s="47">
        <v>0</v>
      </c>
      <c r="X49" s="47">
        <v>0</v>
      </c>
      <c r="Y49" s="47">
        <v>0</v>
      </c>
      <c r="Z49" s="47">
        <v>0</v>
      </c>
      <c r="AA49" s="46">
        <v>21966.89</v>
      </c>
      <c r="AB49" s="46">
        <v>16578</v>
      </c>
      <c r="AC49" s="45">
        <f t="shared" si="0"/>
        <v>5422942.5</v>
      </c>
    </row>
    <row r="50" spans="1:29" x14ac:dyDescent="0.2">
      <c r="A50" s="19" t="s">
        <v>94</v>
      </c>
      <c r="B50" s="19" t="s">
        <v>95</v>
      </c>
      <c r="C50" s="46">
        <v>8689708.7200000007</v>
      </c>
      <c r="D50" s="46">
        <v>8390177.0099999998</v>
      </c>
      <c r="E50" s="46">
        <v>4847130.8499999996</v>
      </c>
      <c r="F50" s="46">
        <v>350839.64</v>
      </c>
      <c r="G50" s="46">
        <v>386770.15</v>
      </c>
      <c r="H50" s="46">
        <v>377555.86</v>
      </c>
      <c r="I50" s="46">
        <v>471913.07</v>
      </c>
      <c r="J50" s="46">
        <v>308609.09999999998</v>
      </c>
      <c r="K50" s="46">
        <v>847417.59</v>
      </c>
      <c r="L50" s="46">
        <v>127353.59</v>
      </c>
      <c r="M50" s="47">
        <v>0</v>
      </c>
      <c r="N50" s="47">
        <v>0</v>
      </c>
      <c r="O50" s="46">
        <v>540400.69999999995</v>
      </c>
      <c r="P50" s="47">
        <v>0</v>
      </c>
      <c r="Q50" s="46">
        <v>132186.46</v>
      </c>
      <c r="R50" s="47">
        <v>0</v>
      </c>
      <c r="S50" s="47">
        <v>0</v>
      </c>
      <c r="T50" s="47">
        <v>0</v>
      </c>
      <c r="U50" s="47">
        <v>0</v>
      </c>
      <c r="V50" s="47">
        <v>0</v>
      </c>
      <c r="W50" s="47">
        <v>0</v>
      </c>
      <c r="X50" s="47">
        <v>0</v>
      </c>
      <c r="Y50" s="47">
        <v>0</v>
      </c>
      <c r="Z50" s="47">
        <v>0</v>
      </c>
      <c r="AA50" s="46">
        <v>299531.71000000002</v>
      </c>
      <c r="AB50" s="46">
        <v>108407.62</v>
      </c>
      <c r="AC50" s="45">
        <f t="shared" si="0"/>
        <v>8798116.3399999999</v>
      </c>
    </row>
    <row r="51" spans="1:29" x14ac:dyDescent="0.2">
      <c r="A51" s="19" t="s">
        <v>96</v>
      </c>
      <c r="B51" s="19" t="s">
        <v>97</v>
      </c>
      <c r="C51" s="46">
        <v>4161177.35</v>
      </c>
      <c r="D51" s="46">
        <v>4034220.15</v>
      </c>
      <c r="E51" s="46">
        <v>2195368.12</v>
      </c>
      <c r="F51" s="46">
        <v>121929.35</v>
      </c>
      <c r="G51" s="46">
        <v>359573.25</v>
      </c>
      <c r="H51" s="46">
        <v>261697.76</v>
      </c>
      <c r="I51" s="46">
        <v>105032.66</v>
      </c>
      <c r="J51" s="46">
        <v>81605.279999999999</v>
      </c>
      <c r="K51" s="46">
        <v>320395.96999999997</v>
      </c>
      <c r="L51" s="46">
        <v>195019.68</v>
      </c>
      <c r="M51" s="47">
        <v>0</v>
      </c>
      <c r="N51" s="47">
        <v>0</v>
      </c>
      <c r="O51" s="46">
        <v>328413.89</v>
      </c>
      <c r="P51" s="47">
        <v>0</v>
      </c>
      <c r="Q51" s="46">
        <v>65184.19</v>
      </c>
      <c r="R51" s="47">
        <v>0</v>
      </c>
      <c r="S51" s="47">
        <v>0</v>
      </c>
      <c r="T51" s="47">
        <v>0</v>
      </c>
      <c r="U51" s="47">
        <v>0</v>
      </c>
      <c r="V51" s="47">
        <v>0</v>
      </c>
      <c r="W51" s="47">
        <v>0</v>
      </c>
      <c r="X51" s="47">
        <v>0</v>
      </c>
      <c r="Y51" s="47">
        <v>0</v>
      </c>
      <c r="Z51" s="47">
        <v>0</v>
      </c>
      <c r="AA51" s="46">
        <v>126957.2</v>
      </c>
      <c r="AB51" s="46">
        <v>10137</v>
      </c>
      <c r="AC51" s="45">
        <f t="shared" si="0"/>
        <v>4171314.35</v>
      </c>
    </row>
    <row r="52" spans="1:29" x14ac:dyDescent="0.2">
      <c r="A52" s="19" t="s">
        <v>98</v>
      </c>
      <c r="B52" s="19" t="s">
        <v>99</v>
      </c>
      <c r="C52" s="46">
        <v>19907898.109999999</v>
      </c>
      <c r="D52" s="46">
        <v>15880803.949999999</v>
      </c>
      <c r="E52" s="46">
        <v>9140349.5099999998</v>
      </c>
      <c r="F52" s="46">
        <v>551359.92000000004</v>
      </c>
      <c r="G52" s="46">
        <v>672416.54</v>
      </c>
      <c r="H52" s="46">
        <v>424048.18</v>
      </c>
      <c r="I52" s="46">
        <v>564071.23</v>
      </c>
      <c r="J52" s="46">
        <v>245467.62</v>
      </c>
      <c r="K52" s="46">
        <v>1622693.51</v>
      </c>
      <c r="L52" s="46">
        <v>1268662.3999999999</v>
      </c>
      <c r="M52" s="47">
        <v>0</v>
      </c>
      <c r="N52" s="47">
        <v>0</v>
      </c>
      <c r="O52" s="46">
        <v>1150579.3500000001</v>
      </c>
      <c r="P52" s="47">
        <v>0</v>
      </c>
      <c r="Q52" s="46">
        <v>241155.69</v>
      </c>
      <c r="R52" s="47">
        <v>0</v>
      </c>
      <c r="S52" s="47">
        <v>0</v>
      </c>
      <c r="T52" s="47">
        <v>0</v>
      </c>
      <c r="U52" s="47">
        <v>0</v>
      </c>
      <c r="V52" s="47">
        <v>0</v>
      </c>
      <c r="W52" s="47">
        <v>0</v>
      </c>
      <c r="X52" s="47">
        <v>0</v>
      </c>
      <c r="Y52" s="47">
        <v>0</v>
      </c>
      <c r="Z52" s="47">
        <v>0</v>
      </c>
      <c r="AA52" s="46">
        <v>4027094.16</v>
      </c>
      <c r="AB52" s="46">
        <v>919044.08</v>
      </c>
      <c r="AC52" s="45">
        <f t="shared" si="0"/>
        <v>20826942.189999998</v>
      </c>
    </row>
    <row r="53" spans="1:29" x14ac:dyDescent="0.2">
      <c r="A53" s="19" t="s">
        <v>100</v>
      </c>
      <c r="B53" s="19" t="s">
        <v>101</v>
      </c>
      <c r="C53" s="46">
        <v>16428344.529999999</v>
      </c>
      <c r="D53" s="46">
        <v>15815674.689999999</v>
      </c>
      <c r="E53" s="46">
        <v>9766243.4100000001</v>
      </c>
      <c r="F53" s="46">
        <v>440052.62</v>
      </c>
      <c r="G53" s="46">
        <v>733587.36</v>
      </c>
      <c r="H53" s="46">
        <v>476946.63</v>
      </c>
      <c r="I53" s="46">
        <v>752783.12</v>
      </c>
      <c r="J53" s="46">
        <v>424758.53</v>
      </c>
      <c r="K53" s="46">
        <v>1433917.24</v>
      </c>
      <c r="L53" s="46">
        <v>524508.38</v>
      </c>
      <c r="M53" s="47">
        <v>0</v>
      </c>
      <c r="N53" s="47">
        <v>0</v>
      </c>
      <c r="O53" s="46">
        <v>960009.01</v>
      </c>
      <c r="P53" s="46">
        <v>-6743.33</v>
      </c>
      <c r="Q53" s="46">
        <v>309611.71999999997</v>
      </c>
      <c r="R53" s="47">
        <v>0</v>
      </c>
      <c r="S53" s="47">
        <v>0</v>
      </c>
      <c r="T53" s="47">
        <v>0</v>
      </c>
      <c r="U53" s="47">
        <v>0</v>
      </c>
      <c r="V53" s="47">
        <v>0</v>
      </c>
      <c r="W53" s="47">
        <v>0</v>
      </c>
      <c r="X53" s="47">
        <v>0</v>
      </c>
      <c r="Y53" s="47">
        <v>0</v>
      </c>
      <c r="Z53" s="47">
        <v>0</v>
      </c>
      <c r="AA53" s="46">
        <v>612669.84</v>
      </c>
      <c r="AB53" s="46">
        <v>86234.21</v>
      </c>
      <c r="AC53" s="45">
        <f t="shared" si="0"/>
        <v>16514578.74</v>
      </c>
    </row>
    <row r="54" spans="1:29" x14ac:dyDescent="0.2">
      <c r="A54" s="19" t="s">
        <v>102</v>
      </c>
      <c r="B54" s="19" t="s">
        <v>103</v>
      </c>
      <c r="C54" s="46">
        <v>10361614.689999999</v>
      </c>
      <c r="D54" s="46">
        <v>9817259.8100000005</v>
      </c>
      <c r="E54" s="46">
        <v>5425686.2300000004</v>
      </c>
      <c r="F54" s="46">
        <v>236822.32</v>
      </c>
      <c r="G54" s="46">
        <v>558413.30000000005</v>
      </c>
      <c r="H54" s="46">
        <v>301174.64</v>
      </c>
      <c r="I54" s="46">
        <v>399606.73</v>
      </c>
      <c r="J54" s="46">
        <v>401631.97</v>
      </c>
      <c r="K54" s="46">
        <v>939342.71</v>
      </c>
      <c r="L54" s="46">
        <v>698824.67</v>
      </c>
      <c r="M54" s="47">
        <v>0</v>
      </c>
      <c r="N54" s="47">
        <v>0</v>
      </c>
      <c r="O54" s="46">
        <v>653792.89</v>
      </c>
      <c r="P54" s="47">
        <v>0</v>
      </c>
      <c r="Q54" s="46">
        <v>201964.35</v>
      </c>
      <c r="R54" s="47">
        <v>0</v>
      </c>
      <c r="S54" s="47">
        <v>0</v>
      </c>
      <c r="T54" s="47">
        <v>0</v>
      </c>
      <c r="U54" s="47">
        <v>0</v>
      </c>
      <c r="V54" s="47">
        <v>0</v>
      </c>
      <c r="W54" s="47">
        <v>0</v>
      </c>
      <c r="X54" s="47">
        <v>0</v>
      </c>
      <c r="Y54" s="47">
        <v>0</v>
      </c>
      <c r="Z54" s="47">
        <v>0</v>
      </c>
      <c r="AA54" s="46">
        <v>544354.88</v>
      </c>
      <c r="AB54" s="46">
        <v>190542.43</v>
      </c>
      <c r="AC54" s="45">
        <f t="shared" si="0"/>
        <v>10552157.119999999</v>
      </c>
    </row>
    <row r="55" spans="1:29" x14ac:dyDescent="0.2">
      <c r="A55" s="19" t="s">
        <v>104</v>
      </c>
      <c r="B55" s="19" t="s">
        <v>105</v>
      </c>
      <c r="C55" s="46">
        <v>4824416.7</v>
      </c>
      <c r="D55" s="46">
        <v>4641754.88</v>
      </c>
      <c r="E55" s="46">
        <v>2725684.74</v>
      </c>
      <c r="F55" s="46">
        <v>142032.87</v>
      </c>
      <c r="G55" s="46">
        <v>232004.75</v>
      </c>
      <c r="H55" s="46">
        <v>266032.36</v>
      </c>
      <c r="I55" s="46">
        <v>264162.62</v>
      </c>
      <c r="J55" s="46">
        <v>69138.23</v>
      </c>
      <c r="K55" s="46">
        <v>429403.84</v>
      </c>
      <c r="L55" s="46">
        <v>143080.76</v>
      </c>
      <c r="M55" s="47">
        <v>0</v>
      </c>
      <c r="N55" s="47">
        <v>0</v>
      </c>
      <c r="O55" s="46">
        <v>319233.77</v>
      </c>
      <c r="P55" s="47">
        <v>0</v>
      </c>
      <c r="Q55" s="46">
        <v>50980.94</v>
      </c>
      <c r="R55" s="47">
        <v>0</v>
      </c>
      <c r="S55" s="47">
        <v>0</v>
      </c>
      <c r="T55" s="47">
        <v>0</v>
      </c>
      <c r="U55" s="47">
        <v>0</v>
      </c>
      <c r="V55" s="47">
        <v>0</v>
      </c>
      <c r="W55" s="47">
        <v>0</v>
      </c>
      <c r="X55" s="47">
        <v>0</v>
      </c>
      <c r="Y55" s="47">
        <v>0</v>
      </c>
      <c r="Z55" s="47">
        <v>0</v>
      </c>
      <c r="AA55" s="46">
        <v>182661.82</v>
      </c>
      <c r="AB55" s="46">
        <v>7355</v>
      </c>
      <c r="AC55" s="45">
        <f t="shared" si="0"/>
        <v>4831771.7</v>
      </c>
    </row>
    <row r="56" spans="1:29" x14ac:dyDescent="0.2">
      <c r="A56" s="19" t="s">
        <v>106</v>
      </c>
      <c r="B56" s="19" t="s">
        <v>107</v>
      </c>
      <c r="C56" s="46">
        <v>18607940.530000001</v>
      </c>
      <c r="D56" s="46">
        <v>17622005.91</v>
      </c>
      <c r="E56" s="46">
        <v>10504735.32</v>
      </c>
      <c r="F56" s="46">
        <v>557350.11</v>
      </c>
      <c r="G56" s="46">
        <v>950035.05</v>
      </c>
      <c r="H56" s="46">
        <v>1092056.8400000001</v>
      </c>
      <c r="I56" s="46">
        <v>1188761.4099999999</v>
      </c>
      <c r="J56" s="46">
        <v>197782.29</v>
      </c>
      <c r="K56" s="46">
        <v>1550389.44</v>
      </c>
      <c r="L56" s="46">
        <v>265447.24</v>
      </c>
      <c r="M56" s="47">
        <v>0</v>
      </c>
      <c r="N56" s="47">
        <v>0</v>
      </c>
      <c r="O56" s="46">
        <v>1031364.77</v>
      </c>
      <c r="P56" s="47">
        <v>0</v>
      </c>
      <c r="Q56" s="46">
        <v>284083.44</v>
      </c>
      <c r="R56" s="47">
        <v>0</v>
      </c>
      <c r="S56" s="47">
        <v>0</v>
      </c>
      <c r="T56" s="47">
        <v>0</v>
      </c>
      <c r="U56" s="47">
        <v>0</v>
      </c>
      <c r="V56" s="47">
        <v>0</v>
      </c>
      <c r="W56" s="47">
        <v>0</v>
      </c>
      <c r="X56" s="47">
        <v>0</v>
      </c>
      <c r="Y56" s="47">
        <v>0</v>
      </c>
      <c r="Z56" s="47">
        <v>0</v>
      </c>
      <c r="AA56" s="46">
        <v>985934.62</v>
      </c>
      <c r="AB56" s="46">
        <v>27359</v>
      </c>
      <c r="AC56" s="45">
        <f t="shared" si="0"/>
        <v>18635299.530000001</v>
      </c>
    </row>
    <row r="57" spans="1:29" x14ac:dyDescent="0.2">
      <c r="A57" s="19" t="s">
        <v>108</v>
      </c>
      <c r="B57" s="19" t="s">
        <v>109</v>
      </c>
      <c r="C57" s="46">
        <v>19984118.510000002</v>
      </c>
      <c r="D57" s="46">
        <v>19000245.739999998</v>
      </c>
      <c r="E57" s="46">
        <v>10095332.58</v>
      </c>
      <c r="F57" s="46">
        <v>1008899.62</v>
      </c>
      <c r="G57" s="46">
        <v>1072761.99</v>
      </c>
      <c r="H57" s="46">
        <v>775643.47</v>
      </c>
      <c r="I57" s="46">
        <v>865057.55</v>
      </c>
      <c r="J57" s="46">
        <v>430858.65</v>
      </c>
      <c r="K57" s="46">
        <v>1474821.38</v>
      </c>
      <c r="L57" s="46">
        <v>1440670.85</v>
      </c>
      <c r="M57" s="47">
        <v>0</v>
      </c>
      <c r="N57" s="47">
        <v>0</v>
      </c>
      <c r="O57" s="46">
        <v>1449743.6</v>
      </c>
      <c r="P57" s="47">
        <v>0</v>
      </c>
      <c r="Q57" s="46">
        <v>386456.05</v>
      </c>
      <c r="R57" s="47">
        <v>0</v>
      </c>
      <c r="S57" s="47">
        <v>0</v>
      </c>
      <c r="T57" s="47">
        <v>0</v>
      </c>
      <c r="U57" s="47">
        <v>0</v>
      </c>
      <c r="V57" s="47">
        <v>0</v>
      </c>
      <c r="W57" s="47">
        <v>0</v>
      </c>
      <c r="X57" s="47">
        <v>0</v>
      </c>
      <c r="Y57" s="47">
        <v>0</v>
      </c>
      <c r="Z57" s="47">
        <v>0</v>
      </c>
      <c r="AA57" s="46">
        <v>983872.77</v>
      </c>
      <c r="AB57" s="47">
        <v>0</v>
      </c>
      <c r="AC57" s="45">
        <f t="shared" si="0"/>
        <v>19984118.510000002</v>
      </c>
    </row>
    <row r="58" spans="1:29" x14ac:dyDescent="0.2">
      <c r="A58" s="19" t="s">
        <v>110</v>
      </c>
      <c r="B58" s="19" t="s">
        <v>111</v>
      </c>
      <c r="C58" s="46">
        <v>5936900.1500000004</v>
      </c>
      <c r="D58" s="46">
        <v>5653400.1200000001</v>
      </c>
      <c r="E58" s="46">
        <v>3161447.19</v>
      </c>
      <c r="F58" s="46">
        <v>175936.69</v>
      </c>
      <c r="G58" s="46">
        <v>280951.75</v>
      </c>
      <c r="H58" s="46">
        <v>241470.26</v>
      </c>
      <c r="I58" s="46">
        <v>233276.54</v>
      </c>
      <c r="J58" s="46">
        <v>205099.42</v>
      </c>
      <c r="K58" s="46">
        <v>640786.93999999994</v>
      </c>
      <c r="L58" s="46">
        <v>217714.17</v>
      </c>
      <c r="M58" s="47">
        <v>0</v>
      </c>
      <c r="N58" s="47">
        <v>0</v>
      </c>
      <c r="O58" s="46">
        <v>417337.16</v>
      </c>
      <c r="P58" s="47">
        <v>0</v>
      </c>
      <c r="Q58" s="46">
        <v>79380</v>
      </c>
      <c r="R58" s="47">
        <v>0</v>
      </c>
      <c r="S58" s="47">
        <v>0</v>
      </c>
      <c r="T58" s="47">
        <v>0</v>
      </c>
      <c r="U58" s="47">
        <v>0</v>
      </c>
      <c r="V58" s="47">
        <v>0</v>
      </c>
      <c r="W58" s="47">
        <v>0</v>
      </c>
      <c r="X58" s="47">
        <v>0</v>
      </c>
      <c r="Y58" s="47">
        <v>0</v>
      </c>
      <c r="Z58" s="47">
        <v>0</v>
      </c>
      <c r="AA58" s="46">
        <v>283500.03000000003</v>
      </c>
      <c r="AB58" s="46">
        <v>16053</v>
      </c>
      <c r="AC58" s="45">
        <f t="shared" si="0"/>
        <v>5952953.1500000004</v>
      </c>
    </row>
    <row r="59" spans="1:29" x14ac:dyDescent="0.2">
      <c r="A59" s="19" t="s">
        <v>112</v>
      </c>
      <c r="B59" s="19" t="s">
        <v>113</v>
      </c>
      <c r="C59" s="46">
        <v>315898849.26999998</v>
      </c>
      <c r="D59" s="46">
        <v>296199255.47000003</v>
      </c>
      <c r="E59" s="46">
        <v>164755123.61000001</v>
      </c>
      <c r="F59" s="46">
        <v>16110932.35</v>
      </c>
      <c r="G59" s="46">
        <v>17139858.899999999</v>
      </c>
      <c r="H59" s="46">
        <v>3981710.66</v>
      </c>
      <c r="I59" s="46">
        <v>15123163.82</v>
      </c>
      <c r="J59" s="46">
        <v>17018111.579999998</v>
      </c>
      <c r="K59" s="46">
        <v>33466754.170000002</v>
      </c>
      <c r="L59" s="46">
        <v>11077509.57</v>
      </c>
      <c r="M59" s="47">
        <v>0</v>
      </c>
      <c r="N59" s="46">
        <v>94850.67</v>
      </c>
      <c r="O59" s="46">
        <v>14997164.9</v>
      </c>
      <c r="P59" s="47">
        <v>0</v>
      </c>
      <c r="Q59" s="46">
        <v>2434075.2400000002</v>
      </c>
      <c r="R59" s="47">
        <v>0</v>
      </c>
      <c r="S59" s="47">
        <v>0</v>
      </c>
      <c r="T59" s="46">
        <v>602244</v>
      </c>
      <c r="U59" s="47">
        <v>0</v>
      </c>
      <c r="V59" s="47">
        <v>0</v>
      </c>
      <c r="W59" s="47">
        <v>0</v>
      </c>
      <c r="X59" s="47">
        <v>0</v>
      </c>
      <c r="Y59" s="47">
        <v>0</v>
      </c>
      <c r="Z59" s="47">
        <v>0</v>
      </c>
      <c r="AA59" s="46">
        <v>19097349.800000001</v>
      </c>
      <c r="AB59" s="46">
        <v>24407035.789999999</v>
      </c>
      <c r="AC59" s="45">
        <f t="shared" si="0"/>
        <v>340305885.06</v>
      </c>
    </row>
    <row r="60" spans="1:29" x14ac:dyDescent="0.2">
      <c r="A60" s="19" t="s">
        <v>114</v>
      </c>
      <c r="B60" s="19" t="s">
        <v>115</v>
      </c>
      <c r="C60" s="46">
        <v>18641808.890000001</v>
      </c>
      <c r="D60" s="46">
        <v>17772952.050000001</v>
      </c>
      <c r="E60" s="46">
        <v>10119702.130000001</v>
      </c>
      <c r="F60" s="46">
        <v>530789.92000000004</v>
      </c>
      <c r="G60" s="46">
        <v>1038310.95</v>
      </c>
      <c r="H60" s="46">
        <v>748835.67</v>
      </c>
      <c r="I60" s="46">
        <v>825031.54</v>
      </c>
      <c r="J60" s="46">
        <v>175944.01</v>
      </c>
      <c r="K60" s="46">
        <v>1763289.5</v>
      </c>
      <c r="L60" s="46">
        <v>1092782.01</v>
      </c>
      <c r="M60" s="47">
        <v>0</v>
      </c>
      <c r="N60" s="47">
        <v>0</v>
      </c>
      <c r="O60" s="46">
        <v>1222443.67</v>
      </c>
      <c r="P60" s="47">
        <v>0</v>
      </c>
      <c r="Q60" s="46">
        <v>255822.65</v>
      </c>
      <c r="R60" s="47">
        <v>0</v>
      </c>
      <c r="S60" s="47">
        <v>0</v>
      </c>
      <c r="T60" s="47">
        <v>0</v>
      </c>
      <c r="U60" s="46">
        <v>691.88</v>
      </c>
      <c r="V60" s="47">
        <v>0</v>
      </c>
      <c r="W60" s="47">
        <v>0</v>
      </c>
      <c r="X60" s="46">
        <v>49776.78</v>
      </c>
      <c r="Y60" s="47">
        <v>0</v>
      </c>
      <c r="Z60" s="47">
        <v>0</v>
      </c>
      <c r="AA60" s="46">
        <v>818388.18</v>
      </c>
      <c r="AB60" s="46">
        <v>76215</v>
      </c>
      <c r="AC60" s="45">
        <f t="shared" si="0"/>
        <v>18718023.890000001</v>
      </c>
    </row>
    <row r="61" spans="1:29" x14ac:dyDescent="0.2">
      <c r="A61" s="19" t="s">
        <v>116</v>
      </c>
      <c r="B61" s="19" t="s">
        <v>117</v>
      </c>
      <c r="C61" s="46">
        <v>53375169.880000003</v>
      </c>
      <c r="D61" s="46">
        <v>51202688.969999999</v>
      </c>
      <c r="E61" s="46">
        <v>26957389.620000001</v>
      </c>
      <c r="F61" s="46">
        <v>1326829.6200000001</v>
      </c>
      <c r="G61" s="46">
        <v>2919215.63</v>
      </c>
      <c r="H61" s="46">
        <v>2465505.7200000002</v>
      </c>
      <c r="I61" s="46">
        <v>3049854.69</v>
      </c>
      <c r="J61" s="46">
        <v>564315.69999999995</v>
      </c>
      <c r="K61" s="46">
        <v>5222120.1500000004</v>
      </c>
      <c r="L61" s="46">
        <v>4183730.01</v>
      </c>
      <c r="M61" s="47">
        <v>0</v>
      </c>
      <c r="N61" s="47">
        <v>0</v>
      </c>
      <c r="O61" s="46">
        <v>3488799.4</v>
      </c>
      <c r="P61" s="47">
        <v>0</v>
      </c>
      <c r="Q61" s="46">
        <v>1024928.43</v>
      </c>
      <c r="R61" s="47">
        <v>0</v>
      </c>
      <c r="S61" s="47">
        <v>0</v>
      </c>
      <c r="T61" s="47">
        <v>0</v>
      </c>
      <c r="U61" s="47">
        <v>0</v>
      </c>
      <c r="V61" s="47">
        <v>0</v>
      </c>
      <c r="W61" s="47">
        <v>0</v>
      </c>
      <c r="X61" s="47">
        <v>0</v>
      </c>
      <c r="Y61" s="47">
        <v>0</v>
      </c>
      <c r="Z61" s="47">
        <v>0</v>
      </c>
      <c r="AA61" s="46">
        <v>2172480.91</v>
      </c>
      <c r="AB61" s="46">
        <v>129323</v>
      </c>
      <c r="AC61" s="45">
        <f t="shared" si="0"/>
        <v>53504492.880000003</v>
      </c>
    </row>
    <row r="62" spans="1:29" x14ac:dyDescent="0.2">
      <c r="A62" s="19" t="s">
        <v>118</v>
      </c>
      <c r="B62" s="19" t="s">
        <v>119</v>
      </c>
      <c r="C62" s="46">
        <v>19875896.41</v>
      </c>
      <c r="D62" s="46">
        <v>18107861.359999999</v>
      </c>
      <c r="E62" s="46">
        <v>10391132.57</v>
      </c>
      <c r="F62" s="46">
        <v>823238.14</v>
      </c>
      <c r="G62" s="46">
        <v>1322350.69</v>
      </c>
      <c r="H62" s="46">
        <v>1046135.75</v>
      </c>
      <c r="I62" s="46">
        <v>1153603.01</v>
      </c>
      <c r="J62" s="46">
        <v>486110.31</v>
      </c>
      <c r="K62" s="46">
        <v>1962171.66</v>
      </c>
      <c r="L62" s="46">
        <v>106030.8</v>
      </c>
      <c r="M62" s="47">
        <v>0</v>
      </c>
      <c r="N62" s="47">
        <v>0</v>
      </c>
      <c r="O62" s="46">
        <v>813792.87</v>
      </c>
      <c r="P62" s="47">
        <v>0</v>
      </c>
      <c r="Q62" s="46">
        <v>3295.56</v>
      </c>
      <c r="R62" s="47">
        <v>0</v>
      </c>
      <c r="S62" s="47">
        <v>0</v>
      </c>
      <c r="T62" s="47">
        <v>0</v>
      </c>
      <c r="U62" s="46">
        <v>2882.09</v>
      </c>
      <c r="V62" s="46">
        <v>20000</v>
      </c>
      <c r="W62" s="47">
        <v>0</v>
      </c>
      <c r="X62" s="47">
        <v>0</v>
      </c>
      <c r="Y62" s="46">
        <v>196142.31</v>
      </c>
      <c r="Z62" s="47">
        <v>0</v>
      </c>
      <c r="AA62" s="46">
        <v>1549010.65</v>
      </c>
      <c r="AB62" s="46">
        <v>194072.01</v>
      </c>
      <c r="AC62" s="45">
        <f t="shared" si="0"/>
        <v>20069968.420000002</v>
      </c>
    </row>
    <row r="63" spans="1:29" x14ac:dyDescent="0.2">
      <c r="A63" s="19" t="s">
        <v>120</v>
      </c>
      <c r="B63" s="19" t="s">
        <v>121</v>
      </c>
      <c r="C63" s="46">
        <v>7781696.8700000001</v>
      </c>
      <c r="D63" s="46">
        <v>7510523.8200000003</v>
      </c>
      <c r="E63" s="46">
        <v>4517403.83</v>
      </c>
      <c r="F63" s="46">
        <v>211565.31</v>
      </c>
      <c r="G63" s="46">
        <v>435050.75</v>
      </c>
      <c r="H63" s="46">
        <v>169692.24</v>
      </c>
      <c r="I63" s="46">
        <v>387907.59</v>
      </c>
      <c r="J63" s="46">
        <v>195636.65</v>
      </c>
      <c r="K63" s="46">
        <v>839432.41</v>
      </c>
      <c r="L63" s="46">
        <v>128178.79</v>
      </c>
      <c r="M63" s="47">
        <v>0</v>
      </c>
      <c r="N63" s="47">
        <v>0</v>
      </c>
      <c r="O63" s="46">
        <v>446775.61</v>
      </c>
      <c r="P63" s="47">
        <v>0</v>
      </c>
      <c r="Q63" s="46">
        <v>178880.64000000001</v>
      </c>
      <c r="R63" s="47">
        <v>0</v>
      </c>
      <c r="S63" s="47">
        <v>0</v>
      </c>
      <c r="T63" s="47">
        <v>0</v>
      </c>
      <c r="U63" s="47">
        <v>0</v>
      </c>
      <c r="V63" s="47">
        <v>0</v>
      </c>
      <c r="W63" s="47">
        <v>0</v>
      </c>
      <c r="X63" s="47">
        <v>0</v>
      </c>
      <c r="Y63" s="47">
        <v>0</v>
      </c>
      <c r="Z63" s="47">
        <v>0</v>
      </c>
      <c r="AA63" s="46">
        <v>271173.05</v>
      </c>
      <c r="AB63" s="46">
        <v>38385.11</v>
      </c>
      <c r="AC63" s="45">
        <f t="shared" si="0"/>
        <v>7820081.9800000004</v>
      </c>
    </row>
    <row r="64" spans="1:29" x14ac:dyDescent="0.2">
      <c r="A64" s="19" t="s">
        <v>122</v>
      </c>
      <c r="B64" s="19" t="s">
        <v>123</v>
      </c>
      <c r="C64" s="46">
        <v>48108546.43</v>
      </c>
      <c r="D64" s="46">
        <v>42193959.329999998</v>
      </c>
      <c r="E64" s="46">
        <v>23727236.420000002</v>
      </c>
      <c r="F64" s="46">
        <v>1941581.31</v>
      </c>
      <c r="G64" s="46">
        <v>2339332.2200000002</v>
      </c>
      <c r="H64" s="46">
        <v>1154223.29</v>
      </c>
      <c r="I64" s="46">
        <v>2798494.38</v>
      </c>
      <c r="J64" s="46">
        <v>527828.31999999995</v>
      </c>
      <c r="K64" s="46">
        <v>4037244.14</v>
      </c>
      <c r="L64" s="46">
        <v>2712582.54</v>
      </c>
      <c r="M64" s="47">
        <v>0</v>
      </c>
      <c r="N64" s="47">
        <v>0</v>
      </c>
      <c r="O64" s="46">
        <v>2584941.33</v>
      </c>
      <c r="P64" s="47">
        <v>0</v>
      </c>
      <c r="Q64" s="46">
        <v>370495.38</v>
      </c>
      <c r="R64" s="47">
        <v>0</v>
      </c>
      <c r="S64" s="47">
        <v>0</v>
      </c>
      <c r="T64" s="47">
        <v>0</v>
      </c>
      <c r="U64" s="47">
        <v>0</v>
      </c>
      <c r="V64" s="47">
        <v>0</v>
      </c>
      <c r="W64" s="47">
        <v>0</v>
      </c>
      <c r="X64" s="47">
        <v>0</v>
      </c>
      <c r="Y64" s="47">
        <v>0</v>
      </c>
      <c r="Z64" s="47">
        <v>0</v>
      </c>
      <c r="AA64" s="46">
        <v>5914587.0999999996</v>
      </c>
      <c r="AB64" s="46">
        <v>4647749.0999999996</v>
      </c>
      <c r="AC64" s="45">
        <f t="shared" si="0"/>
        <v>52756295.530000001</v>
      </c>
    </row>
    <row r="65" spans="1:29" x14ac:dyDescent="0.2">
      <c r="A65" s="19" t="s">
        <v>124</v>
      </c>
      <c r="B65" s="19" t="s">
        <v>125</v>
      </c>
      <c r="C65" s="46">
        <v>5758676.5700000003</v>
      </c>
      <c r="D65" s="46">
        <v>5503883.9500000002</v>
      </c>
      <c r="E65" s="46">
        <v>3105199.03</v>
      </c>
      <c r="F65" s="46">
        <v>197666.38</v>
      </c>
      <c r="G65" s="46">
        <v>148480.82999999999</v>
      </c>
      <c r="H65" s="46">
        <v>360895.77</v>
      </c>
      <c r="I65" s="46">
        <v>227822.52</v>
      </c>
      <c r="J65" s="46">
        <v>97936.5</v>
      </c>
      <c r="K65" s="46">
        <v>545296.55000000005</v>
      </c>
      <c r="L65" s="46">
        <v>357241.08</v>
      </c>
      <c r="M65" s="47">
        <v>0</v>
      </c>
      <c r="N65" s="47">
        <v>0</v>
      </c>
      <c r="O65" s="46">
        <v>368845.29</v>
      </c>
      <c r="P65" s="47">
        <v>0</v>
      </c>
      <c r="Q65" s="46">
        <v>94500</v>
      </c>
      <c r="R65" s="47">
        <v>0</v>
      </c>
      <c r="S65" s="47">
        <v>0</v>
      </c>
      <c r="T65" s="47">
        <v>0</v>
      </c>
      <c r="U65" s="47">
        <v>0</v>
      </c>
      <c r="V65" s="47">
        <v>0</v>
      </c>
      <c r="W65" s="47">
        <v>0</v>
      </c>
      <c r="X65" s="47">
        <v>0</v>
      </c>
      <c r="Y65" s="47">
        <v>0</v>
      </c>
      <c r="Z65" s="47">
        <v>0</v>
      </c>
      <c r="AA65" s="46">
        <v>254792.62</v>
      </c>
      <c r="AB65" s="46">
        <v>349687.12</v>
      </c>
      <c r="AC65" s="45">
        <f t="shared" si="0"/>
        <v>6108363.6900000004</v>
      </c>
    </row>
    <row r="66" spans="1:29" x14ac:dyDescent="0.2">
      <c r="A66" s="19" t="s">
        <v>126</v>
      </c>
      <c r="B66" s="19" t="s">
        <v>127</v>
      </c>
      <c r="C66" s="46">
        <v>4420059.3</v>
      </c>
      <c r="D66" s="46">
        <v>4358828.83</v>
      </c>
      <c r="E66" s="46">
        <v>2406481.9199999999</v>
      </c>
      <c r="F66" s="46">
        <v>160100.19</v>
      </c>
      <c r="G66" s="46">
        <v>157937.87</v>
      </c>
      <c r="H66" s="46">
        <v>422826.42</v>
      </c>
      <c r="I66" s="46">
        <v>163433.43</v>
      </c>
      <c r="J66" s="46">
        <v>126033.2</v>
      </c>
      <c r="K66" s="46">
        <v>462052.2</v>
      </c>
      <c r="L66" s="46">
        <v>41495.519999999997</v>
      </c>
      <c r="M66" s="47">
        <v>0</v>
      </c>
      <c r="N66" s="47">
        <v>0</v>
      </c>
      <c r="O66" s="46">
        <v>244841.48</v>
      </c>
      <c r="P66" s="47">
        <v>0</v>
      </c>
      <c r="Q66" s="46">
        <v>173626.6</v>
      </c>
      <c r="R66" s="47">
        <v>0</v>
      </c>
      <c r="S66" s="47">
        <v>0</v>
      </c>
      <c r="T66" s="47">
        <v>0</v>
      </c>
      <c r="U66" s="47">
        <v>0</v>
      </c>
      <c r="V66" s="47">
        <v>0</v>
      </c>
      <c r="W66" s="47">
        <v>0</v>
      </c>
      <c r="X66" s="47">
        <v>0</v>
      </c>
      <c r="Y66" s="47">
        <v>0</v>
      </c>
      <c r="Z66" s="47">
        <v>0</v>
      </c>
      <c r="AA66" s="46">
        <v>61230.47</v>
      </c>
      <c r="AB66" s="46">
        <v>19655</v>
      </c>
      <c r="AC66" s="45">
        <f t="shared" si="0"/>
        <v>4439714.3</v>
      </c>
    </row>
    <row r="67" spans="1:29" x14ac:dyDescent="0.2">
      <c r="A67" s="19" t="s">
        <v>128</v>
      </c>
      <c r="B67" s="19" t="s">
        <v>129</v>
      </c>
      <c r="C67" s="46">
        <v>13703276.1</v>
      </c>
      <c r="D67" s="46">
        <v>12370314.99</v>
      </c>
      <c r="E67" s="46">
        <v>6279632.1399999997</v>
      </c>
      <c r="F67" s="46">
        <v>472064.14</v>
      </c>
      <c r="G67" s="46">
        <v>476851.39</v>
      </c>
      <c r="H67" s="46">
        <v>494345.69</v>
      </c>
      <c r="I67" s="46">
        <v>653216.97</v>
      </c>
      <c r="J67" s="46">
        <v>495883.26</v>
      </c>
      <c r="K67" s="46">
        <v>1232509.76</v>
      </c>
      <c r="L67" s="46">
        <v>1198920.1100000001</v>
      </c>
      <c r="M67" s="47">
        <v>0</v>
      </c>
      <c r="N67" s="47">
        <v>0</v>
      </c>
      <c r="O67" s="46">
        <v>891351.43</v>
      </c>
      <c r="P67" s="47">
        <v>0</v>
      </c>
      <c r="Q67" s="46">
        <v>175540.1</v>
      </c>
      <c r="R67" s="47">
        <v>0</v>
      </c>
      <c r="S67" s="47">
        <v>0</v>
      </c>
      <c r="T67" s="47">
        <v>0</v>
      </c>
      <c r="U67" s="47">
        <v>0</v>
      </c>
      <c r="V67" s="47">
        <v>0</v>
      </c>
      <c r="W67" s="47">
        <v>0</v>
      </c>
      <c r="X67" s="47">
        <v>0</v>
      </c>
      <c r="Y67" s="47">
        <v>0</v>
      </c>
      <c r="Z67" s="47">
        <v>0</v>
      </c>
      <c r="AA67" s="46">
        <v>1332961.1100000001</v>
      </c>
      <c r="AB67" s="46">
        <v>17926</v>
      </c>
      <c r="AC67" s="45">
        <f t="shared" si="0"/>
        <v>13721202.1</v>
      </c>
    </row>
    <row r="68" spans="1:29" x14ac:dyDescent="0.2">
      <c r="A68" s="19" t="s">
        <v>130</v>
      </c>
      <c r="B68" s="19" t="s">
        <v>131</v>
      </c>
      <c r="C68" s="46">
        <v>20699815.02</v>
      </c>
      <c r="D68" s="46">
        <v>19003927.48</v>
      </c>
      <c r="E68" s="46">
        <v>11235413.42</v>
      </c>
      <c r="F68" s="46">
        <v>641954.30000000005</v>
      </c>
      <c r="G68" s="46">
        <v>824522.66</v>
      </c>
      <c r="H68" s="46">
        <v>567219.18000000005</v>
      </c>
      <c r="I68" s="46">
        <v>909145.55</v>
      </c>
      <c r="J68" s="46">
        <v>371083.69</v>
      </c>
      <c r="K68" s="46">
        <v>1560589.95</v>
      </c>
      <c r="L68" s="46">
        <v>1554564.89</v>
      </c>
      <c r="M68" s="47">
        <v>0</v>
      </c>
      <c r="N68" s="47">
        <v>0</v>
      </c>
      <c r="O68" s="46">
        <v>1135903.72</v>
      </c>
      <c r="P68" s="47">
        <v>0</v>
      </c>
      <c r="Q68" s="46">
        <v>203530.12</v>
      </c>
      <c r="R68" s="47">
        <v>0</v>
      </c>
      <c r="S68" s="47">
        <v>0</v>
      </c>
      <c r="T68" s="47">
        <v>0</v>
      </c>
      <c r="U68" s="47">
        <v>0</v>
      </c>
      <c r="V68" s="47">
        <v>0</v>
      </c>
      <c r="W68" s="47">
        <v>0</v>
      </c>
      <c r="X68" s="47">
        <v>0</v>
      </c>
      <c r="Y68" s="47">
        <v>0</v>
      </c>
      <c r="Z68" s="47">
        <v>0</v>
      </c>
      <c r="AA68" s="46">
        <v>1695887.54</v>
      </c>
      <c r="AB68" s="46">
        <v>1777363.98</v>
      </c>
      <c r="AC68" s="45">
        <f t="shared" ref="AC68:AC131" si="1">C68+AB68</f>
        <v>22477179</v>
      </c>
    </row>
    <row r="69" spans="1:29" x14ac:dyDescent="0.2">
      <c r="A69" s="19" t="s">
        <v>132</v>
      </c>
      <c r="B69" s="19" t="s">
        <v>133</v>
      </c>
      <c r="C69" s="46">
        <v>15746696.93</v>
      </c>
      <c r="D69" s="46">
        <v>15021284.289999999</v>
      </c>
      <c r="E69" s="46">
        <v>9520331.6699999999</v>
      </c>
      <c r="F69" s="46">
        <v>557326.55000000005</v>
      </c>
      <c r="G69" s="46">
        <v>682136.48</v>
      </c>
      <c r="H69" s="46">
        <v>572027.16</v>
      </c>
      <c r="I69" s="46">
        <v>727202.83</v>
      </c>
      <c r="J69" s="46">
        <v>142873.75</v>
      </c>
      <c r="K69" s="46">
        <v>1127922.75</v>
      </c>
      <c r="L69" s="46">
        <v>370137.14</v>
      </c>
      <c r="M69" s="47">
        <v>0</v>
      </c>
      <c r="N69" s="47">
        <v>0</v>
      </c>
      <c r="O69" s="46">
        <v>1177685.96</v>
      </c>
      <c r="P69" s="47">
        <v>0</v>
      </c>
      <c r="Q69" s="46">
        <v>143640</v>
      </c>
      <c r="R69" s="47">
        <v>0</v>
      </c>
      <c r="S69" s="47">
        <v>0</v>
      </c>
      <c r="T69" s="47">
        <v>0</v>
      </c>
      <c r="U69" s="47">
        <v>0</v>
      </c>
      <c r="V69" s="47">
        <v>0</v>
      </c>
      <c r="W69" s="47">
        <v>0</v>
      </c>
      <c r="X69" s="47">
        <v>0</v>
      </c>
      <c r="Y69" s="47">
        <v>0</v>
      </c>
      <c r="Z69" s="47">
        <v>0</v>
      </c>
      <c r="AA69" s="46">
        <v>725412.64</v>
      </c>
      <c r="AB69" s="46">
        <v>31830.76</v>
      </c>
      <c r="AC69" s="45">
        <f t="shared" si="1"/>
        <v>15778527.689999999</v>
      </c>
    </row>
    <row r="70" spans="1:29" x14ac:dyDescent="0.2">
      <c r="A70" s="19" t="s">
        <v>134</v>
      </c>
      <c r="B70" s="19" t="s">
        <v>135</v>
      </c>
      <c r="C70" s="46">
        <v>30860485.989999998</v>
      </c>
      <c r="D70" s="46">
        <v>27635614.719999999</v>
      </c>
      <c r="E70" s="46">
        <v>15320547.85</v>
      </c>
      <c r="F70" s="46">
        <v>874625.31</v>
      </c>
      <c r="G70" s="46">
        <v>1570773.55</v>
      </c>
      <c r="H70" s="46">
        <v>572292.77</v>
      </c>
      <c r="I70" s="46">
        <v>1378219.43</v>
      </c>
      <c r="J70" s="46">
        <v>467029.7</v>
      </c>
      <c r="K70" s="46">
        <v>2895603.64</v>
      </c>
      <c r="L70" s="46">
        <v>2000515.27</v>
      </c>
      <c r="M70" s="47">
        <v>0</v>
      </c>
      <c r="N70" s="47">
        <v>0</v>
      </c>
      <c r="O70" s="46">
        <v>1963361.09</v>
      </c>
      <c r="P70" s="47">
        <v>0</v>
      </c>
      <c r="Q70" s="46">
        <v>356283.49</v>
      </c>
      <c r="R70" s="46">
        <v>236362.62</v>
      </c>
      <c r="S70" s="47">
        <v>0</v>
      </c>
      <c r="T70" s="47">
        <v>0</v>
      </c>
      <c r="U70" s="47">
        <v>0</v>
      </c>
      <c r="V70" s="47">
        <v>0</v>
      </c>
      <c r="W70" s="47">
        <v>0</v>
      </c>
      <c r="X70" s="47">
        <v>0</v>
      </c>
      <c r="Y70" s="47">
        <v>0</v>
      </c>
      <c r="Z70" s="47">
        <v>0</v>
      </c>
      <c r="AA70" s="46">
        <v>3224871.27</v>
      </c>
      <c r="AB70" s="46">
        <v>2588153.9700000002</v>
      </c>
      <c r="AC70" s="45">
        <f t="shared" si="1"/>
        <v>33448639.959999997</v>
      </c>
    </row>
    <row r="71" spans="1:29" x14ac:dyDescent="0.2">
      <c r="A71" s="19" t="s">
        <v>136</v>
      </c>
      <c r="B71" s="19" t="s">
        <v>137</v>
      </c>
      <c r="C71" s="46">
        <v>36245447.549999997</v>
      </c>
      <c r="D71" s="46">
        <v>34060642.259999998</v>
      </c>
      <c r="E71" s="46">
        <v>19229696.539999999</v>
      </c>
      <c r="F71" s="46">
        <v>1161561.22</v>
      </c>
      <c r="G71" s="46">
        <v>1671541.32</v>
      </c>
      <c r="H71" s="46">
        <v>863556.86</v>
      </c>
      <c r="I71" s="46">
        <v>1445517.11</v>
      </c>
      <c r="J71" s="46">
        <v>607322.5</v>
      </c>
      <c r="K71" s="46">
        <v>3439971.98</v>
      </c>
      <c r="L71" s="46">
        <v>2276549.59</v>
      </c>
      <c r="M71" s="47">
        <v>0</v>
      </c>
      <c r="N71" s="47">
        <v>0</v>
      </c>
      <c r="O71" s="46">
        <v>2849852.77</v>
      </c>
      <c r="P71" s="47">
        <v>0</v>
      </c>
      <c r="Q71" s="46">
        <v>515072.37</v>
      </c>
      <c r="R71" s="47">
        <v>0</v>
      </c>
      <c r="S71" s="47">
        <v>0</v>
      </c>
      <c r="T71" s="46">
        <v>99949.08</v>
      </c>
      <c r="U71" s="46">
        <v>62600</v>
      </c>
      <c r="V71" s="46">
        <v>10000</v>
      </c>
      <c r="W71" s="47">
        <v>0</v>
      </c>
      <c r="X71" s="47">
        <v>0</v>
      </c>
      <c r="Y71" s="46">
        <v>5491.28</v>
      </c>
      <c r="Z71" s="47">
        <v>0</v>
      </c>
      <c r="AA71" s="46">
        <v>2006764.93</v>
      </c>
      <c r="AB71" s="46">
        <v>430852.29</v>
      </c>
      <c r="AC71" s="45">
        <f t="shared" si="1"/>
        <v>36676299.839999996</v>
      </c>
    </row>
    <row r="72" spans="1:29" x14ac:dyDescent="0.2">
      <c r="A72" s="19" t="s">
        <v>138</v>
      </c>
      <c r="B72" s="19" t="s">
        <v>139</v>
      </c>
      <c r="C72" s="46">
        <v>33212089.57</v>
      </c>
      <c r="D72" s="46">
        <v>29991160.300000001</v>
      </c>
      <c r="E72" s="46">
        <v>17383784.670000002</v>
      </c>
      <c r="F72" s="46">
        <v>1277428.8600000001</v>
      </c>
      <c r="G72" s="46">
        <v>2035300.72</v>
      </c>
      <c r="H72" s="46">
        <v>796063.76</v>
      </c>
      <c r="I72" s="46">
        <v>1225426.6499999999</v>
      </c>
      <c r="J72" s="46">
        <v>299764.09999999998</v>
      </c>
      <c r="K72" s="46">
        <v>2436710.14</v>
      </c>
      <c r="L72" s="46">
        <v>2116153.59</v>
      </c>
      <c r="M72" s="47">
        <v>0</v>
      </c>
      <c r="N72" s="47">
        <v>0</v>
      </c>
      <c r="O72" s="46">
        <v>2058000.02</v>
      </c>
      <c r="P72" s="47">
        <v>0</v>
      </c>
      <c r="Q72" s="46">
        <v>362527.79</v>
      </c>
      <c r="R72" s="47">
        <v>0</v>
      </c>
      <c r="S72" s="47">
        <v>0</v>
      </c>
      <c r="T72" s="46">
        <v>99691.43</v>
      </c>
      <c r="U72" s="46">
        <v>45335</v>
      </c>
      <c r="V72" s="47">
        <v>0</v>
      </c>
      <c r="W72" s="47">
        <v>0</v>
      </c>
      <c r="X72" s="46">
        <v>39466.42</v>
      </c>
      <c r="Y72" s="47">
        <v>0</v>
      </c>
      <c r="Z72" s="47">
        <v>0</v>
      </c>
      <c r="AA72" s="46">
        <v>3036436.42</v>
      </c>
      <c r="AB72" s="46">
        <v>49689</v>
      </c>
      <c r="AC72" s="45">
        <f t="shared" si="1"/>
        <v>33261778.57</v>
      </c>
    </row>
    <row r="73" spans="1:29" x14ac:dyDescent="0.2">
      <c r="A73" s="19" t="s">
        <v>140</v>
      </c>
      <c r="B73" s="19" t="s">
        <v>141</v>
      </c>
      <c r="C73" s="46">
        <v>12639267.25</v>
      </c>
      <c r="D73" s="46">
        <v>12099724.73</v>
      </c>
      <c r="E73" s="46">
        <v>6949828.4699999997</v>
      </c>
      <c r="F73" s="46">
        <v>452000.58</v>
      </c>
      <c r="G73" s="46">
        <v>492669.57</v>
      </c>
      <c r="H73" s="46">
        <v>381502.85</v>
      </c>
      <c r="I73" s="46">
        <v>508332.17</v>
      </c>
      <c r="J73" s="46">
        <v>249565.8</v>
      </c>
      <c r="K73" s="46">
        <v>1302664.8600000001</v>
      </c>
      <c r="L73" s="46">
        <v>845764.62</v>
      </c>
      <c r="M73" s="47">
        <v>0</v>
      </c>
      <c r="N73" s="47">
        <v>0</v>
      </c>
      <c r="O73" s="46">
        <v>759046.43</v>
      </c>
      <c r="P73" s="47">
        <v>0</v>
      </c>
      <c r="Q73" s="46">
        <v>158349.38</v>
      </c>
      <c r="R73" s="47">
        <v>0</v>
      </c>
      <c r="S73" s="47">
        <v>0</v>
      </c>
      <c r="T73" s="47">
        <v>0</v>
      </c>
      <c r="U73" s="47">
        <v>0</v>
      </c>
      <c r="V73" s="47">
        <v>0</v>
      </c>
      <c r="W73" s="47">
        <v>0</v>
      </c>
      <c r="X73" s="47">
        <v>0</v>
      </c>
      <c r="Y73" s="47">
        <v>0</v>
      </c>
      <c r="Z73" s="47">
        <v>0</v>
      </c>
      <c r="AA73" s="46">
        <v>539542.52</v>
      </c>
      <c r="AB73" s="46">
        <v>19822</v>
      </c>
      <c r="AC73" s="45">
        <f t="shared" si="1"/>
        <v>12659089.25</v>
      </c>
    </row>
    <row r="74" spans="1:29" x14ac:dyDescent="0.2">
      <c r="A74" s="19" t="s">
        <v>142</v>
      </c>
      <c r="B74" s="19" t="s">
        <v>143</v>
      </c>
      <c r="C74" s="46">
        <v>25170714.059999999</v>
      </c>
      <c r="D74" s="46">
        <v>23684611.120000001</v>
      </c>
      <c r="E74" s="46">
        <v>12842309.4</v>
      </c>
      <c r="F74" s="46">
        <v>1257815.44</v>
      </c>
      <c r="G74" s="46">
        <v>1134513.3400000001</v>
      </c>
      <c r="H74" s="46">
        <v>710767.44</v>
      </c>
      <c r="I74" s="46">
        <v>1506918.95</v>
      </c>
      <c r="J74" s="46">
        <v>312219.23</v>
      </c>
      <c r="K74" s="46">
        <v>2120807.02</v>
      </c>
      <c r="L74" s="46">
        <v>1634960.29</v>
      </c>
      <c r="M74" s="47">
        <v>0</v>
      </c>
      <c r="N74" s="47">
        <v>0</v>
      </c>
      <c r="O74" s="46">
        <v>1748530.24</v>
      </c>
      <c r="P74" s="47">
        <v>0</v>
      </c>
      <c r="Q74" s="46">
        <v>415769.77</v>
      </c>
      <c r="R74" s="47">
        <v>0</v>
      </c>
      <c r="S74" s="47">
        <v>0</v>
      </c>
      <c r="T74" s="47">
        <v>0</v>
      </c>
      <c r="U74" s="47">
        <v>0</v>
      </c>
      <c r="V74" s="47">
        <v>0</v>
      </c>
      <c r="W74" s="47">
        <v>0</v>
      </c>
      <c r="X74" s="47">
        <v>0</v>
      </c>
      <c r="Y74" s="47">
        <v>0</v>
      </c>
      <c r="Z74" s="47">
        <v>0</v>
      </c>
      <c r="AA74" s="46">
        <v>1486102.94</v>
      </c>
      <c r="AB74" s="46">
        <v>109612.76</v>
      </c>
      <c r="AC74" s="45">
        <f t="shared" si="1"/>
        <v>25280326.82</v>
      </c>
    </row>
    <row r="75" spans="1:29" x14ac:dyDescent="0.2">
      <c r="A75" s="19" t="s">
        <v>144</v>
      </c>
      <c r="B75" s="19" t="s">
        <v>145</v>
      </c>
      <c r="C75" s="46">
        <v>13424788.34</v>
      </c>
      <c r="D75" s="46">
        <v>12823114.65</v>
      </c>
      <c r="E75" s="46">
        <v>7084801.4900000002</v>
      </c>
      <c r="F75" s="46">
        <v>496243.94</v>
      </c>
      <c r="G75" s="46">
        <v>928546.4</v>
      </c>
      <c r="H75" s="46">
        <v>283737.19</v>
      </c>
      <c r="I75" s="46">
        <v>770908.27</v>
      </c>
      <c r="J75" s="46">
        <v>349078.8</v>
      </c>
      <c r="K75" s="46">
        <v>998944.89</v>
      </c>
      <c r="L75" s="46">
        <v>952405.51</v>
      </c>
      <c r="M75" s="47">
        <v>0</v>
      </c>
      <c r="N75" s="47">
        <v>0</v>
      </c>
      <c r="O75" s="46">
        <v>845509.1</v>
      </c>
      <c r="P75" s="47">
        <v>0</v>
      </c>
      <c r="Q75" s="46">
        <v>112939.06</v>
      </c>
      <c r="R75" s="47">
        <v>0</v>
      </c>
      <c r="S75" s="47">
        <v>0</v>
      </c>
      <c r="T75" s="47">
        <v>0</v>
      </c>
      <c r="U75" s="47">
        <v>0</v>
      </c>
      <c r="V75" s="47">
        <v>0</v>
      </c>
      <c r="W75" s="47">
        <v>0</v>
      </c>
      <c r="X75" s="47">
        <v>0</v>
      </c>
      <c r="Y75" s="47">
        <v>0</v>
      </c>
      <c r="Z75" s="47">
        <v>0</v>
      </c>
      <c r="AA75" s="46">
        <v>601673.68999999994</v>
      </c>
      <c r="AB75" s="46">
        <v>639408.49</v>
      </c>
      <c r="AC75" s="45">
        <f t="shared" si="1"/>
        <v>14064196.83</v>
      </c>
    </row>
    <row r="76" spans="1:29" x14ac:dyDescent="0.2">
      <c r="A76" s="19" t="s">
        <v>146</v>
      </c>
      <c r="B76" s="19" t="s">
        <v>147</v>
      </c>
      <c r="C76" s="46">
        <v>109311147.73999999</v>
      </c>
      <c r="D76" s="46">
        <v>102417892.33</v>
      </c>
      <c r="E76" s="46">
        <v>57691844.439999998</v>
      </c>
      <c r="F76" s="46">
        <v>5702260.96</v>
      </c>
      <c r="G76" s="46">
        <v>8370289.0199999996</v>
      </c>
      <c r="H76" s="46">
        <v>851924.52</v>
      </c>
      <c r="I76" s="46">
        <v>4627667.72</v>
      </c>
      <c r="J76" s="46">
        <v>1415341.3</v>
      </c>
      <c r="K76" s="46">
        <v>8187481.54</v>
      </c>
      <c r="L76" s="46">
        <v>7210700.9299999997</v>
      </c>
      <c r="M76" s="47">
        <v>0</v>
      </c>
      <c r="N76" s="47">
        <v>0</v>
      </c>
      <c r="O76" s="46">
        <v>7196955.1500000004</v>
      </c>
      <c r="P76" s="47">
        <v>0</v>
      </c>
      <c r="Q76" s="46">
        <v>1163426.75</v>
      </c>
      <c r="R76" s="47">
        <v>0</v>
      </c>
      <c r="S76" s="47">
        <v>0</v>
      </c>
      <c r="T76" s="46">
        <v>544409.02</v>
      </c>
      <c r="U76" s="47">
        <v>0</v>
      </c>
      <c r="V76" s="47">
        <v>0</v>
      </c>
      <c r="W76" s="47">
        <v>0</v>
      </c>
      <c r="X76" s="47">
        <v>0</v>
      </c>
      <c r="Y76" s="47">
        <v>0</v>
      </c>
      <c r="Z76" s="47">
        <v>0</v>
      </c>
      <c r="AA76" s="46">
        <v>6348846.3899999997</v>
      </c>
      <c r="AB76" s="46">
        <v>478409.42</v>
      </c>
      <c r="AC76" s="45">
        <f t="shared" si="1"/>
        <v>109789557.16</v>
      </c>
    </row>
    <row r="77" spans="1:29" x14ac:dyDescent="0.2">
      <c r="A77" s="19" t="s">
        <v>148</v>
      </c>
      <c r="B77" s="19" t="s">
        <v>149</v>
      </c>
      <c r="C77" s="46">
        <v>36352987.009999998</v>
      </c>
      <c r="D77" s="46">
        <v>34669109.850000001</v>
      </c>
      <c r="E77" s="46">
        <v>18931504.969999999</v>
      </c>
      <c r="F77" s="46">
        <v>1572683.08</v>
      </c>
      <c r="G77" s="46">
        <v>1794451.6</v>
      </c>
      <c r="H77" s="46">
        <v>1076207.0900000001</v>
      </c>
      <c r="I77" s="46">
        <v>2136400.7599999998</v>
      </c>
      <c r="J77" s="46">
        <v>682517.31</v>
      </c>
      <c r="K77" s="46">
        <v>3137461.56</v>
      </c>
      <c r="L77" s="46">
        <v>2307095.5</v>
      </c>
      <c r="M77" s="47">
        <v>0</v>
      </c>
      <c r="N77" s="47">
        <v>0</v>
      </c>
      <c r="O77" s="46">
        <v>2339170.35</v>
      </c>
      <c r="P77" s="47">
        <v>0</v>
      </c>
      <c r="Q77" s="46">
        <v>691617.63</v>
      </c>
      <c r="R77" s="47">
        <v>0</v>
      </c>
      <c r="S77" s="47">
        <v>0</v>
      </c>
      <c r="T77" s="47">
        <v>0</v>
      </c>
      <c r="U77" s="47">
        <v>0</v>
      </c>
      <c r="V77" s="47">
        <v>0</v>
      </c>
      <c r="W77" s="47">
        <v>0</v>
      </c>
      <c r="X77" s="47">
        <v>0</v>
      </c>
      <c r="Y77" s="47">
        <v>0</v>
      </c>
      <c r="Z77" s="47">
        <v>0</v>
      </c>
      <c r="AA77" s="46">
        <v>1683877.16</v>
      </c>
      <c r="AB77" s="46">
        <v>1083633.67</v>
      </c>
      <c r="AC77" s="45">
        <f t="shared" si="1"/>
        <v>37436620.68</v>
      </c>
    </row>
    <row r="78" spans="1:29" x14ac:dyDescent="0.2">
      <c r="A78" s="19" t="s">
        <v>150</v>
      </c>
      <c r="B78" s="19" t="s">
        <v>151</v>
      </c>
      <c r="C78" s="46">
        <v>6320414.2699999996</v>
      </c>
      <c r="D78" s="46">
        <v>6123697.1500000004</v>
      </c>
      <c r="E78" s="46">
        <v>3588015.04</v>
      </c>
      <c r="F78" s="46">
        <v>225889.57</v>
      </c>
      <c r="G78" s="46">
        <v>346657.68</v>
      </c>
      <c r="H78" s="46">
        <v>405066.47</v>
      </c>
      <c r="I78" s="46">
        <v>303136.73</v>
      </c>
      <c r="J78" s="46">
        <v>88391.37</v>
      </c>
      <c r="K78" s="46">
        <v>537010.36</v>
      </c>
      <c r="L78" s="46">
        <v>135485.96</v>
      </c>
      <c r="M78" s="47">
        <v>0</v>
      </c>
      <c r="N78" s="47">
        <v>0</v>
      </c>
      <c r="O78" s="46">
        <v>385113.46</v>
      </c>
      <c r="P78" s="47">
        <v>0</v>
      </c>
      <c r="Q78" s="46">
        <v>108930.51</v>
      </c>
      <c r="R78" s="47">
        <v>0</v>
      </c>
      <c r="S78" s="47">
        <v>0</v>
      </c>
      <c r="T78" s="47">
        <v>0</v>
      </c>
      <c r="U78" s="47">
        <v>0</v>
      </c>
      <c r="V78" s="47">
        <v>0</v>
      </c>
      <c r="W78" s="47">
        <v>0</v>
      </c>
      <c r="X78" s="47">
        <v>0</v>
      </c>
      <c r="Y78" s="47">
        <v>0</v>
      </c>
      <c r="Z78" s="47">
        <v>0</v>
      </c>
      <c r="AA78" s="46">
        <v>196717.12</v>
      </c>
      <c r="AB78" s="46">
        <v>498992.17</v>
      </c>
      <c r="AC78" s="45">
        <f t="shared" si="1"/>
        <v>6819406.4399999995</v>
      </c>
    </row>
    <row r="79" spans="1:29" x14ac:dyDescent="0.2">
      <c r="A79" s="19" t="s">
        <v>152</v>
      </c>
      <c r="B79" s="19" t="s">
        <v>153</v>
      </c>
      <c r="C79" s="46">
        <v>22663047.75</v>
      </c>
      <c r="D79" s="46">
        <v>22465187.050000001</v>
      </c>
      <c r="E79" s="46">
        <v>12098464.119999999</v>
      </c>
      <c r="F79" s="46">
        <v>670192.56999999995</v>
      </c>
      <c r="G79" s="46">
        <v>1029591.85</v>
      </c>
      <c r="H79" s="46">
        <v>570357.4</v>
      </c>
      <c r="I79" s="46">
        <v>1204888.0900000001</v>
      </c>
      <c r="J79" s="46">
        <v>770929.29</v>
      </c>
      <c r="K79" s="46">
        <v>2674566.38</v>
      </c>
      <c r="L79" s="46">
        <v>1470473.13</v>
      </c>
      <c r="M79" s="47">
        <v>0</v>
      </c>
      <c r="N79" s="47">
        <v>0</v>
      </c>
      <c r="O79" s="46">
        <v>1648043.01</v>
      </c>
      <c r="P79" s="47">
        <v>0</v>
      </c>
      <c r="Q79" s="46">
        <v>327681.21000000002</v>
      </c>
      <c r="R79" s="47">
        <v>0</v>
      </c>
      <c r="S79" s="47">
        <v>0</v>
      </c>
      <c r="T79" s="46">
        <v>57000</v>
      </c>
      <c r="U79" s="46">
        <v>53670.7</v>
      </c>
      <c r="V79" s="47">
        <v>0</v>
      </c>
      <c r="W79" s="47">
        <v>0</v>
      </c>
      <c r="X79" s="47">
        <v>0</v>
      </c>
      <c r="Y79" s="47">
        <v>0</v>
      </c>
      <c r="Z79" s="47">
        <v>0</v>
      </c>
      <c r="AA79" s="46">
        <v>87190</v>
      </c>
      <c r="AB79" s="46">
        <v>1317184.27</v>
      </c>
      <c r="AC79" s="45">
        <f t="shared" si="1"/>
        <v>23980232.02</v>
      </c>
    </row>
    <row r="80" spans="1:29" x14ac:dyDescent="0.2">
      <c r="A80" s="19" t="s">
        <v>154</v>
      </c>
      <c r="B80" s="19" t="s">
        <v>155</v>
      </c>
      <c r="C80" s="46">
        <v>21289505.41</v>
      </c>
      <c r="D80" s="46">
        <v>20378000.09</v>
      </c>
      <c r="E80" s="46">
        <v>10298970.300000001</v>
      </c>
      <c r="F80" s="46">
        <v>927415.71</v>
      </c>
      <c r="G80" s="46">
        <v>1459218.97</v>
      </c>
      <c r="H80" s="46">
        <v>642847.06000000006</v>
      </c>
      <c r="I80" s="46">
        <v>1104566.8799999999</v>
      </c>
      <c r="J80" s="46">
        <v>401048.82</v>
      </c>
      <c r="K80" s="46">
        <v>1764975.39</v>
      </c>
      <c r="L80" s="46">
        <v>1898054.69</v>
      </c>
      <c r="M80" s="47">
        <v>0</v>
      </c>
      <c r="N80" s="47">
        <v>0</v>
      </c>
      <c r="O80" s="46">
        <v>1365520.67</v>
      </c>
      <c r="P80" s="47">
        <v>0</v>
      </c>
      <c r="Q80" s="46">
        <v>227920.7</v>
      </c>
      <c r="R80" s="46">
        <v>287460.90000000002</v>
      </c>
      <c r="S80" s="47">
        <v>0</v>
      </c>
      <c r="T80" s="47">
        <v>0</v>
      </c>
      <c r="U80" s="47">
        <v>0</v>
      </c>
      <c r="V80" s="47">
        <v>0</v>
      </c>
      <c r="W80" s="47">
        <v>0</v>
      </c>
      <c r="X80" s="47">
        <v>0</v>
      </c>
      <c r="Y80" s="47">
        <v>0</v>
      </c>
      <c r="Z80" s="47">
        <v>0</v>
      </c>
      <c r="AA80" s="46">
        <v>911505.32</v>
      </c>
      <c r="AB80" s="46">
        <v>28163</v>
      </c>
      <c r="AC80" s="45">
        <f t="shared" si="1"/>
        <v>21317668.41</v>
      </c>
    </row>
    <row r="81" spans="1:29" x14ac:dyDescent="0.2">
      <c r="A81" s="19" t="s">
        <v>156</v>
      </c>
      <c r="B81" s="19" t="s">
        <v>157</v>
      </c>
      <c r="C81" s="46">
        <v>7511038.7599999998</v>
      </c>
      <c r="D81" s="46">
        <v>7065385.0999999996</v>
      </c>
      <c r="E81" s="46">
        <v>4103454.96</v>
      </c>
      <c r="F81" s="46">
        <v>289420.65000000002</v>
      </c>
      <c r="G81" s="46">
        <v>323574.52</v>
      </c>
      <c r="H81" s="46">
        <v>332634.03000000003</v>
      </c>
      <c r="I81" s="46">
        <v>314255.59000000003</v>
      </c>
      <c r="J81" s="46">
        <v>336066.87</v>
      </c>
      <c r="K81" s="46">
        <v>608137.39</v>
      </c>
      <c r="L81" s="46">
        <v>159924.99</v>
      </c>
      <c r="M81" s="47">
        <v>0</v>
      </c>
      <c r="N81" s="47">
        <v>0</v>
      </c>
      <c r="O81" s="46">
        <v>492342.71</v>
      </c>
      <c r="P81" s="47">
        <v>0</v>
      </c>
      <c r="Q81" s="46">
        <v>105573.39</v>
      </c>
      <c r="R81" s="47">
        <v>0</v>
      </c>
      <c r="S81" s="47">
        <v>0</v>
      </c>
      <c r="T81" s="47">
        <v>0</v>
      </c>
      <c r="U81" s="47">
        <v>0</v>
      </c>
      <c r="V81" s="47">
        <v>0</v>
      </c>
      <c r="W81" s="47">
        <v>0</v>
      </c>
      <c r="X81" s="47">
        <v>0</v>
      </c>
      <c r="Y81" s="46">
        <v>136160</v>
      </c>
      <c r="Z81" s="47">
        <v>0</v>
      </c>
      <c r="AA81" s="46">
        <v>309493.65999999997</v>
      </c>
      <c r="AB81" s="46">
        <v>52034</v>
      </c>
      <c r="AC81" s="45">
        <f t="shared" si="1"/>
        <v>7563072.7599999998</v>
      </c>
    </row>
    <row r="82" spans="1:29" x14ac:dyDescent="0.2">
      <c r="A82" s="19" t="s">
        <v>158</v>
      </c>
      <c r="B82" s="19" t="s">
        <v>159</v>
      </c>
      <c r="C82" s="46">
        <v>55563676.939999998</v>
      </c>
      <c r="D82" s="46">
        <v>53388517.979999997</v>
      </c>
      <c r="E82" s="46">
        <v>30180264.190000001</v>
      </c>
      <c r="F82" s="46">
        <v>2219249.6800000002</v>
      </c>
      <c r="G82" s="46">
        <v>2636795.4900000002</v>
      </c>
      <c r="H82" s="46">
        <v>986065.64</v>
      </c>
      <c r="I82" s="46">
        <v>2654846.69</v>
      </c>
      <c r="J82" s="46">
        <v>1566017.74</v>
      </c>
      <c r="K82" s="46">
        <v>5580309.0199999996</v>
      </c>
      <c r="L82" s="46">
        <v>3468243.23</v>
      </c>
      <c r="M82" s="47">
        <v>0</v>
      </c>
      <c r="N82" s="47">
        <v>0</v>
      </c>
      <c r="O82" s="46">
        <v>3546536.09</v>
      </c>
      <c r="P82" s="47">
        <v>0</v>
      </c>
      <c r="Q82" s="46">
        <v>550190.21</v>
      </c>
      <c r="R82" s="47">
        <v>0</v>
      </c>
      <c r="S82" s="47">
        <v>0</v>
      </c>
      <c r="T82" s="47">
        <v>0</v>
      </c>
      <c r="U82" s="47">
        <v>0</v>
      </c>
      <c r="V82" s="47">
        <v>0</v>
      </c>
      <c r="W82" s="47">
        <v>0</v>
      </c>
      <c r="X82" s="47">
        <v>0</v>
      </c>
      <c r="Y82" s="46">
        <v>203822.1</v>
      </c>
      <c r="Z82" s="47">
        <v>0</v>
      </c>
      <c r="AA82" s="46">
        <v>1971336.86</v>
      </c>
      <c r="AB82" s="46">
        <v>2297528.23</v>
      </c>
      <c r="AC82" s="45">
        <f t="shared" si="1"/>
        <v>57861205.169999994</v>
      </c>
    </row>
    <row r="83" spans="1:29" x14ac:dyDescent="0.2">
      <c r="A83" s="19" t="s">
        <v>160</v>
      </c>
      <c r="B83" s="19" t="s">
        <v>161</v>
      </c>
      <c r="C83" s="46">
        <v>16951372.07</v>
      </c>
      <c r="D83" s="46">
        <v>15563744.9</v>
      </c>
      <c r="E83" s="46">
        <v>8839999.2100000009</v>
      </c>
      <c r="F83" s="46">
        <v>493729.17</v>
      </c>
      <c r="G83" s="46">
        <v>870300.63</v>
      </c>
      <c r="H83" s="46">
        <v>595924.06000000006</v>
      </c>
      <c r="I83" s="46">
        <v>732277.91</v>
      </c>
      <c r="J83" s="46">
        <v>237169.83</v>
      </c>
      <c r="K83" s="46">
        <v>1301309.51</v>
      </c>
      <c r="L83" s="46">
        <v>1105956.29</v>
      </c>
      <c r="M83" s="47">
        <v>0</v>
      </c>
      <c r="N83" s="47">
        <v>0</v>
      </c>
      <c r="O83" s="46">
        <v>1209418.29</v>
      </c>
      <c r="P83" s="47">
        <v>0</v>
      </c>
      <c r="Q83" s="46">
        <v>177660</v>
      </c>
      <c r="R83" s="47">
        <v>0</v>
      </c>
      <c r="S83" s="47">
        <v>0</v>
      </c>
      <c r="T83" s="47">
        <v>0</v>
      </c>
      <c r="U83" s="47">
        <v>0</v>
      </c>
      <c r="V83" s="47">
        <v>0</v>
      </c>
      <c r="W83" s="47">
        <v>0</v>
      </c>
      <c r="X83" s="47">
        <v>0</v>
      </c>
      <c r="Y83" s="47">
        <v>0</v>
      </c>
      <c r="Z83" s="47">
        <v>0</v>
      </c>
      <c r="AA83" s="46">
        <v>1387627.17</v>
      </c>
      <c r="AB83" s="46">
        <v>149172.5</v>
      </c>
      <c r="AC83" s="45">
        <f t="shared" si="1"/>
        <v>17100544.57</v>
      </c>
    </row>
    <row r="84" spans="1:29" x14ac:dyDescent="0.2">
      <c r="A84" s="19" t="s">
        <v>162</v>
      </c>
      <c r="B84" s="19" t="s">
        <v>163</v>
      </c>
      <c r="C84" s="46">
        <v>6749227.3899999997</v>
      </c>
      <c r="D84" s="46">
        <v>6497868.5499999998</v>
      </c>
      <c r="E84" s="46">
        <v>3470177.92</v>
      </c>
      <c r="F84" s="46">
        <v>332871.94</v>
      </c>
      <c r="G84" s="46">
        <v>212409.66</v>
      </c>
      <c r="H84" s="46">
        <v>336332.24</v>
      </c>
      <c r="I84" s="46">
        <v>271179.39</v>
      </c>
      <c r="J84" s="46">
        <v>144339.01</v>
      </c>
      <c r="K84" s="46">
        <v>742285.59</v>
      </c>
      <c r="L84" s="46">
        <v>422633.18</v>
      </c>
      <c r="M84" s="47">
        <v>0</v>
      </c>
      <c r="N84" s="47">
        <v>0</v>
      </c>
      <c r="O84" s="46">
        <v>446533.79</v>
      </c>
      <c r="P84" s="47">
        <v>0</v>
      </c>
      <c r="Q84" s="46">
        <v>119105.83</v>
      </c>
      <c r="R84" s="47">
        <v>0</v>
      </c>
      <c r="S84" s="47">
        <v>0</v>
      </c>
      <c r="T84" s="47">
        <v>0</v>
      </c>
      <c r="U84" s="47">
        <v>0</v>
      </c>
      <c r="V84" s="47">
        <v>0</v>
      </c>
      <c r="W84" s="47">
        <v>0</v>
      </c>
      <c r="X84" s="47">
        <v>0</v>
      </c>
      <c r="Y84" s="47">
        <v>0</v>
      </c>
      <c r="Z84" s="47">
        <v>0</v>
      </c>
      <c r="AA84" s="46">
        <v>251358.84</v>
      </c>
      <c r="AB84" s="46">
        <v>156027.06</v>
      </c>
      <c r="AC84" s="45">
        <f t="shared" si="1"/>
        <v>6905254.4499999993</v>
      </c>
    </row>
    <row r="85" spans="1:29" x14ac:dyDescent="0.2">
      <c r="A85" s="19" t="s">
        <v>164</v>
      </c>
      <c r="B85" s="19" t="s">
        <v>165</v>
      </c>
      <c r="C85" s="46">
        <v>63469470.25</v>
      </c>
      <c r="D85" s="46">
        <v>54009406.899999999</v>
      </c>
      <c r="E85" s="46">
        <v>31963021.329999998</v>
      </c>
      <c r="F85" s="46">
        <v>1846432.33</v>
      </c>
      <c r="G85" s="46">
        <v>2057638.04</v>
      </c>
      <c r="H85" s="46">
        <v>1477018.82</v>
      </c>
      <c r="I85" s="46">
        <v>2696613.54</v>
      </c>
      <c r="J85" s="46">
        <v>1221185.32</v>
      </c>
      <c r="K85" s="46">
        <v>5452447.2000000002</v>
      </c>
      <c r="L85" s="46">
        <v>3501941.08</v>
      </c>
      <c r="M85" s="47">
        <v>0</v>
      </c>
      <c r="N85" s="47">
        <v>0</v>
      </c>
      <c r="O85" s="46">
        <v>3157504.53</v>
      </c>
      <c r="P85" s="47">
        <v>0</v>
      </c>
      <c r="Q85" s="46">
        <v>635604.71</v>
      </c>
      <c r="R85" s="47">
        <v>0</v>
      </c>
      <c r="S85" s="47">
        <v>0</v>
      </c>
      <c r="T85" s="47">
        <v>0</v>
      </c>
      <c r="U85" s="47">
        <v>0</v>
      </c>
      <c r="V85" s="47">
        <v>0</v>
      </c>
      <c r="W85" s="47">
        <v>0</v>
      </c>
      <c r="X85" s="47">
        <v>0</v>
      </c>
      <c r="Y85" s="47">
        <v>0</v>
      </c>
      <c r="Z85" s="47">
        <v>0</v>
      </c>
      <c r="AA85" s="46">
        <v>9460063.3499999996</v>
      </c>
      <c r="AB85" s="46">
        <v>2677153.9500000002</v>
      </c>
      <c r="AC85" s="45">
        <f t="shared" si="1"/>
        <v>66146624.200000003</v>
      </c>
    </row>
    <row r="86" spans="1:29" x14ac:dyDescent="0.2">
      <c r="A86" s="19" t="s">
        <v>166</v>
      </c>
      <c r="B86" s="19" t="s">
        <v>167</v>
      </c>
      <c r="C86" s="46">
        <v>20816190.530000001</v>
      </c>
      <c r="D86" s="46">
        <v>19962734.850000001</v>
      </c>
      <c r="E86" s="46">
        <v>10816165.51</v>
      </c>
      <c r="F86" s="46">
        <v>1064719.54</v>
      </c>
      <c r="G86" s="46">
        <v>1522554.12</v>
      </c>
      <c r="H86" s="46">
        <v>426345.22</v>
      </c>
      <c r="I86" s="46">
        <v>482819.89</v>
      </c>
      <c r="J86" s="46">
        <v>359888.33</v>
      </c>
      <c r="K86" s="46">
        <v>1648868.36</v>
      </c>
      <c r="L86" s="46">
        <v>1877145.38</v>
      </c>
      <c r="M86" s="47">
        <v>0</v>
      </c>
      <c r="N86" s="47">
        <v>0</v>
      </c>
      <c r="O86" s="46">
        <v>1392185.82</v>
      </c>
      <c r="P86" s="47">
        <v>0</v>
      </c>
      <c r="Q86" s="46">
        <v>372042.68</v>
      </c>
      <c r="R86" s="47">
        <v>0</v>
      </c>
      <c r="S86" s="47">
        <v>0</v>
      </c>
      <c r="T86" s="47">
        <v>0</v>
      </c>
      <c r="U86" s="47">
        <v>0</v>
      </c>
      <c r="V86" s="47">
        <v>0</v>
      </c>
      <c r="W86" s="47">
        <v>0</v>
      </c>
      <c r="X86" s="47">
        <v>0</v>
      </c>
      <c r="Y86" s="47">
        <v>0</v>
      </c>
      <c r="Z86" s="47">
        <v>0</v>
      </c>
      <c r="AA86" s="46">
        <v>853455.68</v>
      </c>
      <c r="AB86" s="46">
        <v>57631</v>
      </c>
      <c r="AC86" s="45">
        <f t="shared" si="1"/>
        <v>20873821.530000001</v>
      </c>
    </row>
    <row r="87" spans="1:29" x14ac:dyDescent="0.2">
      <c r="A87" s="19" t="s">
        <v>168</v>
      </c>
      <c r="B87" s="19" t="s">
        <v>169</v>
      </c>
      <c r="C87" s="46">
        <v>3312977.52</v>
      </c>
      <c r="D87" s="46">
        <v>3076337.02</v>
      </c>
      <c r="E87" s="46">
        <v>1824613.75</v>
      </c>
      <c r="F87" s="46">
        <v>30256.99</v>
      </c>
      <c r="G87" s="46">
        <v>64727.55</v>
      </c>
      <c r="H87" s="46">
        <v>253467.29</v>
      </c>
      <c r="I87" s="46">
        <v>133930.9</v>
      </c>
      <c r="J87" s="46">
        <v>43310.35</v>
      </c>
      <c r="K87" s="46">
        <v>339059.24</v>
      </c>
      <c r="L87" s="46">
        <v>110936.51</v>
      </c>
      <c r="M87" s="47">
        <v>0</v>
      </c>
      <c r="N87" s="47">
        <v>0</v>
      </c>
      <c r="O87" s="46">
        <v>230674.44</v>
      </c>
      <c r="P87" s="47">
        <v>0</v>
      </c>
      <c r="Q87" s="46">
        <v>45360</v>
      </c>
      <c r="R87" s="47">
        <v>0</v>
      </c>
      <c r="S87" s="47">
        <v>0</v>
      </c>
      <c r="T87" s="47">
        <v>0</v>
      </c>
      <c r="U87" s="47">
        <v>0</v>
      </c>
      <c r="V87" s="47">
        <v>0</v>
      </c>
      <c r="W87" s="47">
        <v>0</v>
      </c>
      <c r="X87" s="47">
        <v>0</v>
      </c>
      <c r="Y87" s="46">
        <v>5587</v>
      </c>
      <c r="Z87" s="47">
        <v>0</v>
      </c>
      <c r="AA87" s="46">
        <v>231053.5</v>
      </c>
      <c r="AB87" s="46">
        <v>13768</v>
      </c>
      <c r="AC87" s="45">
        <f t="shared" si="1"/>
        <v>3326745.52</v>
      </c>
    </row>
    <row r="88" spans="1:29" x14ac:dyDescent="0.2">
      <c r="A88" s="19" t="s">
        <v>170</v>
      </c>
      <c r="B88" s="19" t="s">
        <v>171</v>
      </c>
      <c r="C88" s="46">
        <v>918347269.96000004</v>
      </c>
      <c r="D88" s="46">
        <v>869133834.02999997</v>
      </c>
      <c r="E88" s="46">
        <v>446583462.27999997</v>
      </c>
      <c r="F88" s="46">
        <v>38322969.950000003</v>
      </c>
      <c r="G88" s="46">
        <v>86130446.450000003</v>
      </c>
      <c r="H88" s="46">
        <v>3971457.32</v>
      </c>
      <c r="I88" s="46">
        <v>60881724.990000002</v>
      </c>
      <c r="J88" s="46">
        <v>32321125.199999999</v>
      </c>
      <c r="K88" s="46">
        <v>88611138.430000007</v>
      </c>
      <c r="L88" s="46">
        <v>57733213.189999998</v>
      </c>
      <c r="M88" s="47">
        <v>0</v>
      </c>
      <c r="N88" s="46">
        <v>166872.47</v>
      </c>
      <c r="O88" s="46">
        <v>45436763.710000001</v>
      </c>
      <c r="P88" s="47">
        <v>0</v>
      </c>
      <c r="Q88" s="46">
        <v>8479472.4800000004</v>
      </c>
      <c r="R88" s="46">
        <v>495187.56</v>
      </c>
      <c r="S88" s="47">
        <v>0</v>
      </c>
      <c r="T88" s="47">
        <v>0</v>
      </c>
      <c r="U88" s="46">
        <v>31644.75</v>
      </c>
      <c r="V88" s="46">
        <v>623296.53</v>
      </c>
      <c r="W88" s="47">
        <v>0</v>
      </c>
      <c r="X88" s="47">
        <v>0</v>
      </c>
      <c r="Y88" s="46">
        <v>5453650.9199999999</v>
      </c>
      <c r="Z88" s="47">
        <v>0</v>
      </c>
      <c r="AA88" s="46">
        <v>43104843.729999997</v>
      </c>
      <c r="AB88" s="46">
        <v>51117160.719999999</v>
      </c>
      <c r="AC88" s="45">
        <f t="shared" si="1"/>
        <v>969464430.68000007</v>
      </c>
    </row>
    <row r="89" spans="1:29" x14ac:dyDescent="0.2">
      <c r="A89" s="19" t="s">
        <v>172</v>
      </c>
      <c r="B89" s="19" t="s">
        <v>173</v>
      </c>
      <c r="C89" s="46">
        <v>5245111.1900000004</v>
      </c>
      <c r="D89" s="46">
        <v>5084301.1399999997</v>
      </c>
      <c r="E89" s="46">
        <v>2932793.97</v>
      </c>
      <c r="F89" s="46">
        <v>75678.55</v>
      </c>
      <c r="G89" s="46">
        <v>209878.8</v>
      </c>
      <c r="H89" s="46">
        <v>525695.6</v>
      </c>
      <c r="I89" s="46">
        <v>228211.47</v>
      </c>
      <c r="J89" s="46">
        <v>48805.73</v>
      </c>
      <c r="K89" s="46">
        <v>479195.81</v>
      </c>
      <c r="L89" s="46">
        <v>207067.47</v>
      </c>
      <c r="M89" s="47">
        <v>0</v>
      </c>
      <c r="N89" s="47">
        <v>0</v>
      </c>
      <c r="O89" s="46">
        <v>298621.2</v>
      </c>
      <c r="P89" s="47">
        <v>0</v>
      </c>
      <c r="Q89" s="46">
        <v>78352.539999999994</v>
      </c>
      <c r="R89" s="47">
        <v>0</v>
      </c>
      <c r="S89" s="47">
        <v>0</v>
      </c>
      <c r="T89" s="47">
        <v>0</v>
      </c>
      <c r="U89" s="47">
        <v>0</v>
      </c>
      <c r="V89" s="47">
        <v>0</v>
      </c>
      <c r="W89" s="47">
        <v>0</v>
      </c>
      <c r="X89" s="47">
        <v>0</v>
      </c>
      <c r="Y89" s="47">
        <v>0</v>
      </c>
      <c r="Z89" s="47">
        <v>0</v>
      </c>
      <c r="AA89" s="46">
        <v>160810.04999999999</v>
      </c>
      <c r="AB89" s="46">
        <v>47975.88</v>
      </c>
      <c r="AC89" s="45">
        <f t="shared" si="1"/>
        <v>5293087.07</v>
      </c>
    </row>
    <row r="90" spans="1:29" x14ac:dyDescent="0.2">
      <c r="A90" s="19" t="s">
        <v>174</v>
      </c>
      <c r="B90" s="19" t="s">
        <v>175</v>
      </c>
      <c r="C90" s="46">
        <v>60078404.939999998</v>
      </c>
      <c r="D90" s="46">
        <v>54763713.780000001</v>
      </c>
      <c r="E90" s="46">
        <v>31513374.510000002</v>
      </c>
      <c r="F90" s="46">
        <v>1878474.38</v>
      </c>
      <c r="G90" s="46">
        <v>2492143.25</v>
      </c>
      <c r="H90" s="46">
        <v>366820.77</v>
      </c>
      <c r="I90" s="46">
        <v>3596092</v>
      </c>
      <c r="J90" s="46">
        <v>2262764.66</v>
      </c>
      <c r="K90" s="46">
        <v>5156651.2699999996</v>
      </c>
      <c r="L90" s="46">
        <v>4041487.13</v>
      </c>
      <c r="M90" s="47">
        <v>0</v>
      </c>
      <c r="N90" s="47">
        <v>0</v>
      </c>
      <c r="O90" s="46">
        <v>2752975.91</v>
      </c>
      <c r="P90" s="47">
        <v>0</v>
      </c>
      <c r="Q90" s="46">
        <v>702929.9</v>
      </c>
      <c r="R90" s="47">
        <v>0</v>
      </c>
      <c r="S90" s="47">
        <v>0</v>
      </c>
      <c r="T90" s="47">
        <v>0</v>
      </c>
      <c r="U90" s="47">
        <v>0</v>
      </c>
      <c r="V90" s="47">
        <v>0</v>
      </c>
      <c r="W90" s="47">
        <v>0</v>
      </c>
      <c r="X90" s="46">
        <v>31512.51</v>
      </c>
      <c r="Y90" s="46">
        <v>19147.87</v>
      </c>
      <c r="Z90" s="47">
        <v>0</v>
      </c>
      <c r="AA90" s="46">
        <v>5264030.78</v>
      </c>
      <c r="AB90" s="46">
        <v>2080250</v>
      </c>
      <c r="AC90" s="45">
        <f t="shared" si="1"/>
        <v>62158654.939999998</v>
      </c>
    </row>
    <row r="91" spans="1:29" x14ac:dyDescent="0.2">
      <c r="A91" s="19" t="s">
        <v>176</v>
      </c>
      <c r="B91" s="19" t="s">
        <v>177</v>
      </c>
      <c r="C91" s="46">
        <v>32294072.920000002</v>
      </c>
      <c r="D91" s="46">
        <v>30079900.5</v>
      </c>
      <c r="E91" s="46">
        <v>19109057.23</v>
      </c>
      <c r="F91" s="46">
        <v>444440.26</v>
      </c>
      <c r="G91" s="46">
        <v>383424.15</v>
      </c>
      <c r="H91" s="46">
        <v>769893.48</v>
      </c>
      <c r="I91" s="46">
        <v>1325090.08</v>
      </c>
      <c r="J91" s="46">
        <v>292301.78999999998</v>
      </c>
      <c r="K91" s="46">
        <v>3294682.96</v>
      </c>
      <c r="L91" s="46">
        <v>1806723.26</v>
      </c>
      <c r="M91" s="47">
        <v>0</v>
      </c>
      <c r="N91" s="47">
        <v>0</v>
      </c>
      <c r="O91" s="46">
        <v>1913778.65</v>
      </c>
      <c r="P91" s="47">
        <v>0</v>
      </c>
      <c r="Q91" s="46">
        <v>740508.64</v>
      </c>
      <c r="R91" s="47">
        <v>0</v>
      </c>
      <c r="S91" s="47">
        <v>0</v>
      </c>
      <c r="T91" s="47">
        <v>0</v>
      </c>
      <c r="U91" s="47">
        <v>0</v>
      </c>
      <c r="V91" s="47">
        <v>0</v>
      </c>
      <c r="W91" s="47">
        <v>0</v>
      </c>
      <c r="X91" s="47">
        <v>0</v>
      </c>
      <c r="Y91" s="47">
        <v>0</v>
      </c>
      <c r="Z91" s="47">
        <v>0</v>
      </c>
      <c r="AA91" s="46">
        <v>2214172.42</v>
      </c>
      <c r="AB91" s="46">
        <v>75210</v>
      </c>
      <c r="AC91" s="45">
        <f t="shared" si="1"/>
        <v>32369282.920000002</v>
      </c>
    </row>
    <row r="92" spans="1:29" x14ac:dyDescent="0.2">
      <c r="A92" s="19" t="s">
        <v>178</v>
      </c>
      <c r="B92" s="19" t="s">
        <v>179</v>
      </c>
      <c r="C92" s="46">
        <v>108808449.47</v>
      </c>
      <c r="D92" s="46">
        <v>96931479.560000002</v>
      </c>
      <c r="E92" s="46">
        <v>54700085.07</v>
      </c>
      <c r="F92" s="46">
        <v>4997661.46</v>
      </c>
      <c r="G92" s="46">
        <v>3367610.74</v>
      </c>
      <c r="H92" s="46">
        <v>2086139.06</v>
      </c>
      <c r="I92" s="46">
        <v>4700247.2</v>
      </c>
      <c r="J92" s="46">
        <v>1203032.0900000001</v>
      </c>
      <c r="K92" s="46">
        <v>12433543.970000001</v>
      </c>
      <c r="L92" s="46">
        <v>7966879.2800000003</v>
      </c>
      <c r="M92" s="47">
        <v>0</v>
      </c>
      <c r="N92" s="47">
        <v>0</v>
      </c>
      <c r="O92" s="46">
        <v>4629278.41</v>
      </c>
      <c r="P92" s="47">
        <v>0</v>
      </c>
      <c r="Q92" s="46">
        <v>847002.28</v>
      </c>
      <c r="R92" s="47">
        <v>0</v>
      </c>
      <c r="S92" s="47">
        <v>0</v>
      </c>
      <c r="T92" s="47">
        <v>0</v>
      </c>
      <c r="U92" s="46">
        <v>24000</v>
      </c>
      <c r="V92" s="47">
        <v>0</v>
      </c>
      <c r="W92" s="46">
        <v>367483.24</v>
      </c>
      <c r="X92" s="47">
        <v>0</v>
      </c>
      <c r="Y92" s="47">
        <v>0</v>
      </c>
      <c r="Z92" s="47">
        <v>0</v>
      </c>
      <c r="AA92" s="46">
        <v>11485486.67</v>
      </c>
      <c r="AB92" s="46">
        <v>479465</v>
      </c>
      <c r="AC92" s="45">
        <f t="shared" si="1"/>
        <v>109287914.47</v>
      </c>
    </row>
    <row r="93" spans="1:29" x14ac:dyDescent="0.2">
      <c r="A93" s="19" t="s">
        <v>180</v>
      </c>
      <c r="B93" s="19" t="s">
        <v>181</v>
      </c>
      <c r="C93" s="46">
        <v>21487450.039999999</v>
      </c>
      <c r="D93" s="46">
        <v>20669329.699999999</v>
      </c>
      <c r="E93" s="46">
        <v>11703024.439999999</v>
      </c>
      <c r="F93" s="46">
        <v>461864.26</v>
      </c>
      <c r="G93" s="46">
        <v>1059887.33</v>
      </c>
      <c r="H93" s="46">
        <v>702663.5</v>
      </c>
      <c r="I93" s="46">
        <v>892253.6</v>
      </c>
      <c r="J93" s="46">
        <v>383774.78</v>
      </c>
      <c r="K93" s="46">
        <v>1729541.82</v>
      </c>
      <c r="L93" s="46">
        <v>1756507.12</v>
      </c>
      <c r="M93" s="47">
        <v>0</v>
      </c>
      <c r="N93" s="47">
        <v>0</v>
      </c>
      <c r="O93" s="46">
        <v>1531554.65</v>
      </c>
      <c r="P93" s="47">
        <v>0</v>
      </c>
      <c r="Q93" s="46">
        <v>448258.2</v>
      </c>
      <c r="R93" s="47">
        <v>0</v>
      </c>
      <c r="S93" s="47">
        <v>0</v>
      </c>
      <c r="T93" s="47">
        <v>0</v>
      </c>
      <c r="U93" s="47">
        <v>0</v>
      </c>
      <c r="V93" s="47">
        <v>0</v>
      </c>
      <c r="W93" s="47">
        <v>0</v>
      </c>
      <c r="X93" s="47">
        <v>0</v>
      </c>
      <c r="Y93" s="47">
        <v>0</v>
      </c>
      <c r="Z93" s="47">
        <v>0</v>
      </c>
      <c r="AA93" s="46">
        <v>818120.34</v>
      </c>
      <c r="AB93" s="46">
        <v>98922.16</v>
      </c>
      <c r="AC93" s="45">
        <f t="shared" si="1"/>
        <v>21586372.199999999</v>
      </c>
    </row>
    <row r="94" spans="1:29" x14ac:dyDescent="0.2">
      <c r="A94" s="19" t="s">
        <v>182</v>
      </c>
      <c r="B94" s="19" t="s">
        <v>183</v>
      </c>
      <c r="C94" s="46">
        <v>40140250.890000001</v>
      </c>
      <c r="D94" s="46">
        <v>38485213.170000002</v>
      </c>
      <c r="E94" s="46">
        <v>22550523.579999998</v>
      </c>
      <c r="F94" s="46">
        <v>1681615.62</v>
      </c>
      <c r="G94" s="46">
        <v>1546125.99</v>
      </c>
      <c r="H94" s="46">
        <v>611596.86</v>
      </c>
      <c r="I94" s="46">
        <v>1609590.83</v>
      </c>
      <c r="J94" s="46">
        <v>578286.43000000005</v>
      </c>
      <c r="K94" s="46">
        <v>3946444.11</v>
      </c>
      <c r="L94" s="46">
        <v>2939331.34</v>
      </c>
      <c r="M94" s="47">
        <v>0</v>
      </c>
      <c r="N94" s="47">
        <v>0</v>
      </c>
      <c r="O94" s="46">
        <v>2290893.4</v>
      </c>
      <c r="P94" s="47">
        <v>0</v>
      </c>
      <c r="Q94" s="46">
        <v>730805.01</v>
      </c>
      <c r="R94" s="47">
        <v>0</v>
      </c>
      <c r="S94" s="47">
        <v>0</v>
      </c>
      <c r="T94" s="47">
        <v>0</v>
      </c>
      <c r="U94" s="47">
        <v>0</v>
      </c>
      <c r="V94" s="47">
        <v>0</v>
      </c>
      <c r="W94" s="47">
        <v>0</v>
      </c>
      <c r="X94" s="47">
        <v>0</v>
      </c>
      <c r="Y94" s="47">
        <v>0</v>
      </c>
      <c r="Z94" s="47">
        <v>0</v>
      </c>
      <c r="AA94" s="46">
        <v>1655037.72</v>
      </c>
      <c r="AB94" s="46">
        <v>1767147.09</v>
      </c>
      <c r="AC94" s="45">
        <f t="shared" si="1"/>
        <v>41907397.980000004</v>
      </c>
    </row>
    <row r="95" spans="1:29" x14ac:dyDescent="0.2">
      <c r="A95" s="19" t="s">
        <v>184</v>
      </c>
      <c r="B95" s="19" t="s">
        <v>185</v>
      </c>
      <c r="C95" s="46">
        <v>18455867.100000001</v>
      </c>
      <c r="D95" s="46">
        <v>17542857.030000001</v>
      </c>
      <c r="E95" s="46">
        <v>10357747.65</v>
      </c>
      <c r="F95" s="46">
        <v>841105.72</v>
      </c>
      <c r="G95" s="46">
        <v>929040.8</v>
      </c>
      <c r="H95" s="46">
        <v>384143.27</v>
      </c>
      <c r="I95" s="46">
        <v>869267.7</v>
      </c>
      <c r="J95" s="46">
        <v>264077.09999999998</v>
      </c>
      <c r="K95" s="46">
        <v>1426445.71</v>
      </c>
      <c r="L95" s="46">
        <v>1013114.76</v>
      </c>
      <c r="M95" s="47">
        <v>0</v>
      </c>
      <c r="N95" s="47">
        <v>0</v>
      </c>
      <c r="O95" s="46">
        <v>1221457.6399999999</v>
      </c>
      <c r="P95" s="47">
        <v>0</v>
      </c>
      <c r="Q95" s="46">
        <v>236456.68</v>
      </c>
      <c r="R95" s="47">
        <v>0</v>
      </c>
      <c r="S95" s="47">
        <v>0</v>
      </c>
      <c r="T95" s="47">
        <v>0</v>
      </c>
      <c r="U95" s="46">
        <v>53790.54</v>
      </c>
      <c r="V95" s="47">
        <v>0</v>
      </c>
      <c r="W95" s="47">
        <v>0</v>
      </c>
      <c r="X95" s="47">
        <v>0</v>
      </c>
      <c r="Y95" s="47">
        <v>0</v>
      </c>
      <c r="Z95" s="47">
        <v>0</v>
      </c>
      <c r="AA95" s="46">
        <v>859219.53</v>
      </c>
      <c r="AB95" s="46">
        <v>437201.66</v>
      </c>
      <c r="AC95" s="45">
        <f t="shared" si="1"/>
        <v>18893068.760000002</v>
      </c>
    </row>
    <row r="96" spans="1:29" x14ac:dyDescent="0.2">
      <c r="A96" s="19" t="s">
        <v>186</v>
      </c>
      <c r="B96" s="19" t="s">
        <v>187</v>
      </c>
      <c r="C96" s="46">
        <v>69397181.239999995</v>
      </c>
      <c r="D96" s="46">
        <v>64035415.030000001</v>
      </c>
      <c r="E96" s="46">
        <v>35126486.219999999</v>
      </c>
      <c r="F96" s="46">
        <v>3627229.22</v>
      </c>
      <c r="G96" s="46">
        <v>5416604.3499999996</v>
      </c>
      <c r="H96" s="46">
        <v>710954.52</v>
      </c>
      <c r="I96" s="46">
        <v>2466787.25</v>
      </c>
      <c r="J96" s="46">
        <v>607319.56999999995</v>
      </c>
      <c r="K96" s="46">
        <v>7126940.9100000001</v>
      </c>
      <c r="L96" s="46">
        <v>3228611.1</v>
      </c>
      <c r="M96" s="47">
        <v>0</v>
      </c>
      <c r="N96" s="47">
        <v>0</v>
      </c>
      <c r="O96" s="46">
        <v>4762749.42</v>
      </c>
      <c r="P96" s="47">
        <v>0</v>
      </c>
      <c r="Q96" s="46">
        <v>961732.47</v>
      </c>
      <c r="R96" s="47">
        <v>0</v>
      </c>
      <c r="S96" s="47">
        <v>0</v>
      </c>
      <c r="T96" s="47">
        <v>0</v>
      </c>
      <c r="U96" s="47">
        <v>0</v>
      </c>
      <c r="V96" s="47">
        <v>0</v>
      </c>
      <c r="W96" s="47">
        <v>0</v>
      </c>
      <c r="X96" s="47">
        <v>0</v>
      </c>
      <c r="Y96" s="47">
        <v>0</v>
      </c>
      <c r="Z96" s="47">
        <v>0</v>
      </c>
      <c r="AA96" s="46">
        <v>5361766.21</v>
      </c>
      <c r="AB96" s="46">
        <v>8699839.4700000007</v>
      </c>
      <c r="AC96" s="45">
        <f t="shared" si="1"/>
        <v>78097020.709999993</v>
      </c>
    </row>
    <row r="97" spans="1:29" x14ac:dyDescent="0.2">
      <c r="A97" s="19" t="s">
        <v>188</v>
      </c>
      <c r="B97" s="19" t="s">
        <v>189</v>
      </c>
      <c r="C97" s="46">
        <v>19963914.149999999</v>
      </c>
      <c r="D97" s="46">
        <v>19963914.149999999</v>
      </c>
      <c r="E97" s="46">
        <v>11694407.539999999</v>
      </c>
      <c r="F97" s="46">
        <v>365359.07</v>
      </c>
      <c r="G97" s="46">
        <v>1345323.17</v>
      </c>
      <c r="H97" s="46">
        <v>547634.1</v>
      </c>
      <c r="I97" s="46">
        <v>909403.18</v>
      </c>
      <c r="J97" s="46">
        <v>247762.06</v>
      </c>
      <c r="K97" s="46">
        <v>1954083.7</v>
      </c>
      <c r="L97" s="46">
        <v>1374954.05</v>
      </c>
      <c r="M97" s="47">
        <v>0</v>
      </c>
      <c r="N97" s="47">
        <v>0</v>
      </c>
      <c r="O97" s="46">
        <v>1202577.5900000001</v>
      </c>
      <c r="P97" s="47">
        <v>0</v>
      </c>
      <c r="Q97" s="46">
        <v>322409.69</v>
      </c>
      <c r="R97" s="47">
        <v>0</v>
      </c>
      <c r="S97" s="47">
        <v>0</v>
      </c>
      <c r="T97" s="47">
        <v>0</v>
      </c>
      <c r="U97" s="47">
        <v>0</v>
      </c>
      <c r="V97" s="47">
        <v>0</v>
      </c>
      <c r="W97" s="47">
        <v>0</v>
      </c>
      <c r="X97" s="47">
        <v>0</v>
      </c>
      <c r="Y97" s="47">
        <v>0</v>
      </c>
      <c r="Z97" s="47">
        <v>0</v>
      </c>
      <c r="AA97" s="47">
        <v>0</v>
      </c>
      <c r="AB97" s="46">
        <v>818704.64</v>
      </c>
      <c r="AC97" s="45">
        <f t="shared" si="1"/>
        <v>20782618.789999999</v>
      </c>
    </row>
    <row r="98" spans="1:29" x14ac:dyDescent="0.2">
      <c r="A98" s="19" t="s">
        <v>190</v>
      </c>
      <c r="B98" s="19" t="s">
        <v>191</v>
      </c>
      <c r="C98" s="46">
        <v>10219354.73</v>
      </c>
      <c r="D98" s="46">
        <v>9861374.7300000004</v>
      </c>
      <c r="E98" s="46">
        <v>4802533</v>
      </c>
      <c r="F98" s="46">
        <v>556097.87</v>
      </c>
      <c r="G98" s="46">
        <v>674237.03</v>
      </c>
      <c r="H98" s="46">
        <v>399992.27</v>
      </c>
      <c r="I98" s="46">
        <v>637134.62</v>
      </c>
      <c r="J98" s="46">
        <v>299811.15999999997</v>
      </c>
      <c r="K98" s="46">
        <v>902584.42</v>
      </c>
      <c r="L98" s="46">
        <v>695402.39</v>
      </c>
      <c r="M98" s="47">
        <v>0</v>
      </c>
      <c r="N98" s="47">
        <v>0</v>
      </c>
      <c r="O98" s="46">
        <v>695766.67</v>
      </c>
      <c r="P98" s="47">
        <v>0</v>
      </c>
      <c r="Q98" s="46">
        <v>197815.3</v>
      </c>
      <c r="R98" s="47">
        <v>0</v>
      </c>
      <c r="S98" s="47">
        <v>0</v>
      </c>
      <c r="T98" s="47">
        <v>0</v>
      </c>
      <c r="U98" s="47">
        <v>0</v>
      </c>
      <c r="V98" s="47">
        <v>0</v>
      </c>
      <c r="W98" s="47">
        <v>0</v>
      </c>
      <c r="X98" s="47">
        <v>0</v>
      </c>
      <c r="Y98" s="47">
        <v>0</v>
      </c>
      <c r="Z98" s="47">
        <v>0</v>
      </c>
      <c r="AA98" s="46">
        <v>357980</v>
      </c>
      <c r="AB98" s="46">
        <v>360591.26</v>
      </c>
      <c r="AC98" s="45">
        <f t="shared" si="1"/>
        <v>10579945.99</v>
      </c>
    </row>
    <row r="99" spans="1:29" x14ac:dyDescent="0.2">
      <c r="A99" s="19" t="s">
        <v>192</v>
      </c>
      <c r="B99" s="19" t="s">
        <v>193</v>
      </c>
      <c r="C99" s="46">
        <v>17247816.940000001</v>
      </c>
      <c r="D99" s="46">
        <v>16650197.43</v>
      </c>
      <c r="E99" s="46">
        <v>8708705.4199999999</v>
      </c>
      <c r="F99" s="46">
        <v>845039.87</v>
      </c>
      <c r="G99" s="46">
        <v>981258.44</v>
      </c>
      <c r="H99" s="46">
        <v>300862.12</v>
      </c>
      <c r="I99" s="46">
        <v>801547.84</v>
      </c>
      <c r="J99" s="46">
        <v>300760.78999999998</v>
      </c>
      <c r="K99" s="46">
        <v>1745186.04</v>
      </c>
      <c r="L99" s="46">
        <v>1681516.27</v>
      </c>
      <c r="M99" s="47">
        <v>0</v>
      </c>
      <c r="N99" s="47">
        <v>0</v>
      </c>
      <c r="O99" s="46">
        <v>998064.12</v>
      </c>
      <c r="P99" s="47">
        <v>0</v>
      </c>
      <c r="Q99" s="46">
        <v>287256.52</v>
      </c>
      <c r="R99" s="47">
        <v>0</v>
      </c>
      <c r="S99" s="47">
        <v>0</v>
      </c>
      <c r="T99" s="47">
        <v>0</v>
      </c>
      <c r="U99" s="47">
        <v>0</v>
      </c>
      <c r="V99" s="47">
        <v>0</v>
      </c>
      <c r="W99" s="46">
        <v>3577.43</v>
      </c>
      <c r="X99" s="47">
        <v>0</v>
      </c>
      <c r="Y99" s="47">
        <v>0</v>
      </c>
      <c r="Z99" s="47">
        <v>0</v>
      </c>
      <c r="AA99" s="46">
        <v>594042.07999999996</v>
      </c>
      <c r="AB99" s="46">
        <v>795587.05</v>
      </c>
      <c r="AC99" s="45">
        <f t="shared" si="1"/>
        <v>18043403.990000002</v>
      </c>
    </row>
    <row r="100" spans="1:29" x14ac:dyDescent="0.2">
      <c r="A100" s="19" t="s">
        <v>194</v>
      </c>
      <c r="B100" s="19" t="s">
        <v>195</v>
      </c>
      <c r="C100" s="46">
        <v>29618628.32</v>
      </c>
      <c r="D100" s="46">
        <v>28153780.989999998</v>
      </c>
      <c r="E100" s="46">
        <v>15689379.75</v>
      </c>
      <c r="F100" s="46">
        <v>1848188.67</v>
      </c>
      <c r="G100" s="46">
        <v>1416573.77</v>
      </c>
      <c r="H100" s="46">
        <v>628506.43000000005</v>
      </c>
      <c r="I100" s="46">
        <v>1167661.01</v>
      </c>
      <c r="J100" s="46">
        <v>758649.73</v>
      </c>
      <c r="K100" s="46">
        <v>2752846.24</v>
      </c>
      <c r="L100" s="46">
        <v>1864981.83</v>
      </c>
      <c r="M100" s="47">
        <v>0</v>
      </c>
      <c r="N100" s="47">
        <v>0</v>
      </c>
      <c r="O100" s="46">
        <v>1575181.29</v>
      </c>
      <c r="P100" s="47">
        <v>0</v>
      </c>
      <c r="Q100" s="46">
        <v>451812.27</v>
      </c>
      <c r="R100" s="47">
        <v>0</v>
      </c>
      <c r="S100" s="47">
        <v>0</v>
      </c>
      <c r="T100" s="47">
        <v>0</v>
      </c>
      <c r="U100" s="47">
        <v>0</v>
      </c>
      <c r="V100" s="47">
        <v>0</v>
      </c>
      <c r="W100" s="47">
        <v>0</v>
      </c>
      <c r="X100" s="46">
        <v>7000</v>
      </c>
      <c r="Y100" s="47">
        <v>0</v>
      </c>
      <c r="Z100" s="47">
        <v>0</v>
      </c>
      <c r="AA100" s="46">
        <v>1457847.33</v>
      </c>
      <c r="AB100" s="46">
        <v>756116.41</v>
      </c>
      <c r="AC100" s="45">
        <f t="shared" si="1"/>
        <v>30374744.73</v>
      </c>
    </row>
    <row r="101" spans="1:29" x14ac:dyDescent="0.2">
      <c r="A101" s="19" t="s">
        <v>196</v>
      </c>
      <c r="B101" s="19" t="s">
        <v>197</v>
      </c>
      <c r="C101" s="46">
        <v>20210998.899999999</v>
      </c>
      <c r="D101" s="46">
        <v>19058910.77</v>
      </c>
      <c r="E101" s="46">
        <v>10781607.619999999</v>
      </c>
      <c r="F101" s="46">
        <v>521701.96</v>
      </c>
      <c r="G101" s="46">
        <v>363909.69</v>
      </c>
      <c r="H101" s="46">
        <v>608795.12</v>
      </c>
      <c r="I101" s="46">
        <v>1226946.5600000001</v>
      </c>
      <c r="J101" s="46">
        <v>368535.23</v>
      </c>
      <c r="K101" s="46">
        <v>1781617.56</v>
      </c>
      <c r="L101" s="46">
        <v>1640715.76</v>
      </c>
      <c r="M101" s="47">
        <v>0</v>
      </c>
      <c r="N101" s="47">
        <v>0</v>
      </c>
      <c r="O101" s="46">
        <v>1456202.79</v>
      </c>
      <c r="P101" s="47">
        <v>0</v>
      </c>
      <c r="Q101" s="46">
        <v>308878.48</v>
      </c>
      <c r="R101" s="47">
        <v>0</v>
      </c>
      <c r="S101" s="47">
        <v>0</v>
      </c>
      <c r="T101" s="47">
        <v>0</v>
      </c>
      <c r="U101" s="47">
        <v>0</v>
      </c>
      <c r="V101" s="47">
        <v>0</v>
      </c>
      <c r="W101" s="47">
        <v>0</v>
      </c>
      <c r="X101" s="47">
        <v>0</v>
      </c>
      <c r="Y101" s="47">
        <v>0</v>
      </c>
      <c r="Z101" s="47">
        <v>0</v>
      </c>
      <c r="AA101" s="46">
        <v>1152088.1299999999</v>
      </c>
      <c r="AB101" s="46">
        <v>86200.33</v>
      </c>
      <c r="AC101" s="45">
        <f t="shared" si="1"/>
        <v>20297199.229999997</v>
      </c>
    </row>
    <row r="102" spans="1:29" x14ac:dyDescent="0.2">
      <c r="A102" s="19" t="s">
        <v>198</v>
      </c>
      <c r="B102" s="19" t="s">
        <v>199</v>
      </c>
      <c r="C102" s="46">
        <v>37202816.420000002</v>
      </c>
      <c r="D102" s="46">
        <v>35725044.219999999</v>
      </c>
      <c r="E102" s="46">
        <v>21742070.07</v>
      </c>
      <c r="F102" s="46">
        <v>1214080.3899999999</v>
      </c>
      <c r="G102" s="46">
        <v>1955353.3</v>
      </c>
      <c r="H102" s="46">
        <v>399367.23</v>
      </c>
      <c r="I102" s="46">
        <v>1479861.58</v>
      </c>
      <c r="J102" s="46">
        <v>503983.21</v>
      </c>
      <c r="K102" s="46">
        <v>2997174.3</v>
      </c>
      <c r="L102" s="46">
        <v>2512987.33</v>
      </c>
      <c r="M102" s="47">
        <v>0</v>
      </c>
      <c r="N102" s="47">
        <v>0</v>
      </c>
      <c r="O102" s="46">
        <v>2428424.79</v>
      </c>
      <c r="P102" s="47">
        <v>0</v>
      </c>
      <c r="Q102" s="46">
        <v>491742.02</v>
      </c>
      <c r="R102" s="47">
        <v>0</v>
      </c>
      <c r="S102" s="47">
        <v>0</v>
      </c>
      <c r="T102" s="47">
        <v>0</v>
      </c>
      <c r="U102" s="46">
        <v>99900.85</v>
      </c>
      <c r="V102" s="47">
        <v>0</v>
      </c>
      <c r="W102" s="47">
        <v>0</v>
      </c>
      <c r="X102" s="47">
        <v>0</v>
      </c>
      <c r="Y102" s="47">
        <v>0</v>
      </c>
      <c r="Z102" s="47">
        <v>0</v>
      </c>
      <c r="AA102" s="46">
        <v>1377871.35</v>
      </c>
      <c r="AB102" s="46">
        <v>1777280.12</v>
      </c>
      <c r="AC102" s="45">
        <f t="shared" si="1"/>
        <v>38980096.539999999</v>
      </c>
    </row>
    <row r="103" spans="1:29" x14ac:dyDescent="0.2">
      <c r="A103" s="19" t="s">
        <v>200</v>
      </c>
      <c r="B103" s="19" t="s">
        <v>201</v>
      </c>
      <c r="C103" s="46">
        <v>11535370.02</v>
      </c>
      <c r="D103" s="46">
        <v>11067526.199999999</v>
      </c>
      <c r="E103" s="46">
        <v>6574711.9400000004</v>
      </c>
      <c r="F103" s="46">
        <v>231367.35</v>
      </c>
      <c r="G103" s="46">
        <v>338515.7</v>
      </c>
      <c r="H103" s="46">
        <v>532232.79</v>
      </c>
      <c r="I103" s="46">
        <v>525057.67000000004</v>
      </c>
      <c r="J103" s="46">
        <v>196541.76</v>
      </c>
      <c r="K103" s="46">
        <v>1105970.58</v>
      </c>
      <c r="L103" s="46">
        <v>863701.73</v>
      </c>
      <c r="M103" s="47">
        <v>0</v>
      </c>
      <c r="N103" s="47">
        <v>0</v>
      </c>
      <c r="O103" s="46">
        <v>601193.34</v>
      </c>
      <c r="P103" s="47">
        <v>0</v>
      </c>
      <c r="Q103" s="46">
        <v>98233.34</v>
      </c>
      <c r="R103" s="47">
        <v>0</v>
      </c>
      <c r="S103" s="47">
        <v>0</v>
      </c>
      <c r="T103" s="47">
        <v>0</v>
      </c>
      <c r="U103" s="47">
        <v>0</v>
      </c>
      <c r="V103" s="47">
        <v>0</v>
      </c>
      <c r="W103" s="47">
        <v>0</v>
      </c>
      <c r="X103" s="47">
        <v>0</v>
      </c>
      <c r="Y103" s="47">
        <v>0</v>
      </c>
      <c r="Z103" s="47">
        <v>0</v>
      </c>
      <c r="AA103" s="46">
        <v>467843.82</v>
      </c>
      <c r="AB103" s="47">
        <v>0</v>
      </c>
      <c r="AC103" s="45">
        <f t="shared" si="1"/>
        <v>11535370.02</v>
      </c>
    </row>
    <row r="104" spans="1:29" x14ac:dyDescent="0.2">
      <c r="A104" s="19" t="s">
        <v>202</v>
      </c>
      <c r="B104" s="19" t="s">
        <v>203</v>
      </c>
      <c r="C104" s="46">
        <v>27870613.75</v>
      </c>
      <c r="D104" s="46">
        <v>26832726.120000001</v>
      </c>
      <c r="E104" s="46">
        <v>16084951.039999999</v>
      </c>
      <c r="F104" s="46">
        <v>653155.18999999994</v>
      </c>
      <c r="G104" s="46">
        <v>1317679.4099999999</v>
      </c>
      <c r="H104" s="46">
        <v>417315.06</v>
      </c>
      <c r="I104" s="46">
        <v>1267662.7</v>
      </c>
      <c r="J104" s="46">
        <v>279519.40999999997</v>
      </c>
      <c r="K104" s="46">
        <v>2445084.9900000002</v>
      </c>
      <c r="L104" s="46">
        <v>2204547.7000000002</v>
      </c>
      <c r="M104" s="47">
        <v>0</v>
      </c>
      <c r="N104" s="47">
        <v>0</v>
      </c>
      <c r="O104" s="46">
        <v>1914211.62</v>
      </c>
      <c r="P104" s="47">
        <v>0</v>
      </c>
      <c r="Q104" s="46">
        <v>248599</v>
      </c>
      <c r="R104" s="47">
        <v>0</v>
      </c>
      <c r="S104" s="47">
        <v>0</v>
      </c>
      <c r="T104" s="47">
        <v>0</v>
      </c>
      <c r="U104" s="46">
        <v>40</v>
      </c>
      <c r="V104" s="47">
        <v>0</v>
      </c>
      <c r="W104" s="47">
        <v>0</v>
      </c>
      <c r="X104" s="46">
        <v>1500</v>
      </c>
      <c r="Y104" s="47">
        <v>0</v>
      </c>
      <c r="Z104" s="47">
        <v>0</v>
      </c>
      <c r="AA104" s="46">
        <v>1036347.63</v>
      </c>
      <c r="AB104" s="46">
        <v>330802.11</v>
      </c>
      <c r="AC104" s="45">
        <f t="shared" si="1"/>
        <v>28201415.859999999</v>
      </c>
    </row>
    <row r="105" spans="1:29" x14ac:dyDescent="0.2">
      <c r="A105" s="19" t="s">
        <v>204</v>
      </c>
      <c r="B105" s="19" t="s">
        <v>205</v>
      </c>
      <c r="C105" s="46">
        <v>6681973.6299999999</v>
      </c>
      <c r="D105" s="46">
        <v>6316978.1200000001</v>
      </c>
      <c r="E105" s="46">
        <v>3833020.03</v>
      </c>
      <c r="F105" s="46">
        <v>162262.39999999999</v>
      </c>
      <c r="G105" s="46">
        <v>487264.76</v>
      </c>
      <c r="H105" s="46">
        <v>330073.92</v>
      </c>
      <c r="I105" s="46">
        <v>280624.45</v>
      </c>
      <c r="J105" s="46">
        <v>83631.600000000006</v>
      </c>
      <c r="K105" s="46">
        <v>594121.15</v>
      </c>
      <c r="L105" s="46">
        <v>37446.769999999997</v>
      </c>
      <c r="M105" s="47">
        <v>0</v>
      </c>
      <c r="N105" s="47">
        <v>0</v>
      </c>
      <c r="O105" s="46">
        <v>373216.14</v>
      </c>
      <c r="P105" s="47">
        <v>0</v>
      </c>
      <c r="Q105" s="46">
        <v>135316.9</v>
      </c>
      <c r="R105" s="47">
        <v>0</v>
      </c>
      <c r="S105" s="47">
        <v>0</v>
      </c>
      <c r="T105" s="47">
        <v>0</v>
      </c>
      <c r="U105" s="47">
        <v>0</v>
      </c>
      <c r="V105" s="47">
        <v>0</v>
      </c>
      <c r="W105" s="47">
        <v>0</v>
      </c>
      <c r="X105" s="47">
        <v>0</v>
      </c>
      <c r="Y105" s="47">
        <v>0</v>
      </c>
      <c r="Z105" s="47">
        <v>0</v>
      </c>
      <c r="AA105" s="46">
        <v>364995.51</v>
      </c>
      <c r="AB105" s="46">
        <v>20205.68</v>
      </c>
      <c r="AC105" s="45">
        <f t="shared" si="1"/>
        <v>6702179.3099999996</v>
      </c>
    </row>
    <row r="106" spans="1:29" x14ac:dyDescent="0.2">
      <c r="A106" s="19" t="s">
        <v>206</v>
      </c>
      <c r="B106" s="19" t="s">
        <v>207</v>
      </c>
      <c r="C106" s="46">
        <v>7831964.9199999999</v>
      </c>
      <c r="D106" s="46">
        <v>7291072.46</v>
      </c>
      <c r="E106" s="46">
        <v>4008199.94</v>
      </c>
      <c r="F106" s="46">
        <v>289755.59999999998</v>
      </c>
      <c r="G106" s="46">
        <v>473038.9</v>
      </c>
      <c r="H106" s="46">
        <v>364763.91</v>
      </c>
      <c r="I106" s="46">
        <v>424394.74</v>
      </c>
      <c r="J106" s="46">
        <v>144427.04999999999</v>
      </c>
      <c r="K106" s="46">
        <v>605152.06000000006</v>
      </c>
      <c r="L106" s="46">
        <v>456631.74</v>
      </c>
      <c r="M106" s="47">
        <v>0</v>
      </c>
      <c r="N106" s="47">
        <v>0</v>
      </c>
      <c r="O106" s="46">
        <v>428820.5</v>
      </c>
      <c r="P106" s="47">
        <v>0</v>
      </c>
      <c r="Q106" s="46">
        <v>95888.02</v>
      </c>
      <c r="R106" s="47">
        <v>0</v>
      </c>
      <c r="S106" s="47">
        <v>0</v>
      </c>
      <c r="T106" s="47">
        <v>0</v>
      </c>
      <c r="U106" s="46">
        <v>2500</v>
      </c>
      <c r="V106" s="47">
        <v>0</v>
      </c>
      <c r="W106" s="47">
        <v>0</v>
      </c>
      <c r="X106" s="47">
        <v>0</v>
      </c>
      <c r="Y106" s="47">
        <v>0</v>
      </c>
      <c r="Z106" s="47">
        <v>0</v>
      </c>
      <c r="AA106" s="46">
        <v>538392.46</v>
      </c>
      <c r="AB106" s="46">
        <v>11729</v>
      </c>
      <c r="AC106" s="45">
        <f t="shared" si="1"/>
        <v>7843693.9199999999</v>
      </c>
    </row>
    <row r="107" spans="1:29" x14ac:dyDescent="0.2">
      <c r="A107" s="19" t="s">
        <v>208</v>
      </c>
      <c r="B107" s="19" t="s">
        <v>209</v>
      </c>
      <c r="C107" s="46">
        <v>80252400.030000001</v>
      </c>
      <c r="D107" s="46">
        <v>75079857.430000007</v>
      </c>
      <c r="E107" s="46">
        <v>44283598.07</v>
      </c>
      <c r="F107" s="46">
        <v>4025186.34</v>
      </c>
      <c r="G107" s="46">
        <v>4219371.3</v>
      </c>
      <c r="H107" s="46">
        <v>1253474.58</v>
      </c>
      <c r="I107" s="46">
        <v>2759193.25</v>
      </c>
      <c r="J107" s="46">
        <v>810488.68</v>
      </c>
      <c r="K107" s="46">
        <v>6245800.4800000004</v>
      </c>
      <c r="L107" s="46">
        <v>6178411.5099999998</v>
      </c>
      <c r="M107" s="47">
        <v>0</v>
      </c>
      <c r="N107" s="47">
        <v>0</v>
      </c>
      <c r="O107" s="46">
        <v>4439428.6900000004</v>
      </c>
      <c r="P107" s="47">
        <v>0</v>
      </c>
      <c r="Q107" s="46">
        <v>864904.53</v>
      </c>
      <c r="R107" s="47">
        <v>0</v>
      </c>
      <c r="S107" s="47">
        <v>0</v>
      </c>
      <c r="T107" s="46">
        <v>404500</v>
      </c>
      <c r="U107" s="47">
        <v>0</v>
      </c>
      <c r="V107" s="46">
        <v>3800</v>
      </c>
      <c r="W107" s="47">
        <v>0</v>
      </c>
      <c r="X107" s="47">
        <v>0</v>
      </c>
      <c r="Y107" s="47">
        <v>0</v>
      </c>
      <c r="Z107" s="47">
        <v>0</v>
      </c>
      <c r="AA107" s="46">
        <v>4764242.5999999996</v>
      </c>
      <c r="AB107" s="46">
        <v>1428346</v>
      </c>
      <c r="AC107" s="45">
        <f t="shared" si="1"/>
        <v>81680746.030000001</v>
      </c>
    </row>
    <row r="108" spans="1:29" x14ac:dyDescent="0.2">
      <c r="A108" s="19" t="s">
        <v>210</v>
      </c>
      <c r="B108" s="19" t="s">
        <v>211</v>
      </c>
      <c r="C108" s="46">
        <v>21404068.539999999</v>
      </c>
      <c r="D108" s="46">
        <v>20471597.57</v>
      </c>
      <c r="E108" s="46">
        <v>10461938.58</v>
      </c>
      <c r="F108" s="46">
        <v>859887.46</v>
      </c>
      <c r="G108" s="46">
        <v>1687451.09</v>
      </c>
      <c r="H108" s="46">
        <v>602133.51</v>
      </c>
      <c r="I108" s="46">
        <v>1154867.6599999999</v>
      </c>
      <c r="J108" s="46">
        <v>311974.63</v>
      </c>
      <c r="K108" s="46">
        <v>1689320.3</v>
      </c>
      <c r="L108" s="46">
        <v>1673108.75</v>
      </c>
      <c r="M108" s="47">
        <v>0</v>
      </c>
      <c r="N108" s="46">
        <v>0.2</v>
      </c>
      <c r="O108" s="46">
        <v>1454395.97</v>
      </c>
      <c r="P108" s="47">
        <v>0</v>
      </c>
      <c r="Q108" s="46">
        <v>576519.42000000004</v>
      </c>
      <c r="R108" s="47">
        <v>0</v>
      </c>
      <c r="S108" s="47">
        <v>0</v>
      </c>
      <c r="T108" s="47">
        <v>0</v>
      </c>
      <c r="U108" s="47">
        <v>0</v>
      </c>
      <c r="V108" s="47">
        <v>0</v>
      </c>
      <c r="W108" s="47">
        <v>0</v>
      </c>
      <c r="X108" s="47">
        <v>0</v>
      </c>
      <c r="Y108" s="47">
        <v>0</v>
      </c>
      <c r="Z108" s="47">
        <v>0</v>
      </c>
      <c r="AA108" s="46">
        <v>932470.97</v>
      </c>
      <c r="AB108" s="46">
        <v>563366.81000000006</v>
      </c>
      <c r="AC108" s="45">
        <f t="shared" si="1"/>
        <v>21967435.349999998</v>
      </c>
    </row>
    <row r="109" spans="1:29" x14ac:dyDescent="0.2">
      <c r="A109" s="19" t="s">
        <v>212</v>
      </c>
      <c r="B109" s="19" t="s">
        <v>213</v>
      </c>
      <c r="C109" s="46">
        <v>25376401.370000001</v>
      </c>
      <c r="D109" s="46">
        <v>24101412.309999999</v>
      </c>
      <c r="E109" s="46">
        <v>14969716.060000001</v>
      </c>
      <c r="F109" s="46">
        <v>762684.83</v>
      </c>
      <c r="G109" s="46">
        <v>760890.95</v>
      </c>
      <c r="H109" s="46">
        <v>729870.73</v>
      </c>
      <c r="I109" s="46">
        <v>966554.97</v>
      </c>
      <c r="J109" s="46">
        <v>421355.14</v>
      </c>
      <c r="K109" s="46">
        <v>1899978.65</v>
      </c>
      <c r="L109" s="46">
        <v>1476999.94</v>
      </c>
      <c r="M109" s="47">
        <v>0</v>
      </c>
      <c r="N109" s="47">
        <v>0</v>
      </c>
      <c r="O109" s="46">
        <v>1824266.28</v>
      </c>
      <c r="P109" s="47">
        <v>0</v>
      </c>
      <c r="Q109" s="46">
        <v>289094.76</v>
      </c>
      <c r="R109" s="47">
        <v>0</v>
      </c>
      <c r="S109" s="47">
        <v>0</v>
      </c>
      <c r="T109" s="47">
        <v>0</v>
      </c>
      <c r="U109" s="46">
        <v>-69.66</v>
      </c>
      <c r="V109" s="47">
        <v>0</v>
      </c>
      <c r="W109" s="47">
        <v>0</v>
      </c>
      <c r="X109" s="47">
        <v>0</v>
      </c>
      <c r="Y109" s="46">
        <v>12788.12</v>
      </c>
      <c r="Z109" s="47">
        <v>0</v>
      </c>
      <c r="AA109" s="46">
        <v>1262270.6000000001</v>
      </c>
      <c r="AB109" s="46">
        <v>152088.42000000001</v>
      </c>
      <c r="AC109" s="45">
        <f t="shared" si="1"/>
        <v>25528489.790000003</v>
      </c>
    </row>
    <row r="110" spans="1:29" x14ac:dyDescent="0.2">
      <c r="A110" s="19" t="s">
        <v>214</v>
      </c>
      <c r="B110" s="19" t="s">
        <v>215</v>
      </c>
      <c r="C110" s="46">
        <v>37147430.630000003</v>
      </c>
      <c r="D110" s="46">
        <v>35290500.5</v>
      </c>
      <c r="E110" s="46">
        <v>20864391.68</v>
      </c>
      <c r="F110" s="46">
        <v>1185687.3999999999</v>
      </c>
      <c r="G110" s="46">
        <v>1156185.93</v>
      </c>
      <c r="H110" s="46">
        <v>1375557.88</v>
      </c>
      <c r="I110" s="46">
        <v>1530559.82</v>
      </c>
      <c r="J110" s="46">
        <v>884514.05</v>
      </c>
      <c r="K110" s="46">
        <v>3612604.33</v>
      </c>
      <c r="L110" s="46">
        <v>2141122.2799999998</v>
      </c>
      <c r="M110" s="47">
        <v>0</v>
      </c>
      <c r="N110" s="47">
        <v>0</v>
      </c>
      <c r="O110" s="46">
        <v>2270682.9</v>
      </c>
      <c r="P110" s="47">
        <v>0</v>
      </c>
      <c r="Q110" s="46">
        <v>269194.23</v>
      </c>
      <c r="R110" s="47">
        <v>0</v>
      </c>
      <c r="S110" s="47">
        <v>0</v>
      </c>
      <c r="T110" s="46">
        <v>3810.4</v>
      </c>
      <c r="U110" s="47">
        <v>0</v>
      </c>
      <c r="V110" s="47">
        <v>0</v>
      </c>
      <c r="W110" s="47">
        <v>0</v>
      </c>
      <c r="X110" s="47">
        <v>0</v>
      </c>
      <c r="Y110" s="47">
        <v>0</v>
      </c>
      <c r="Z110" s="47">
        <v>0</v>
      </c>
      <c r="AA110" s="46">
        <v>1853119.73</v>
      </c>
      <c r="AB110" s="46">
        <v>73051</v>
      </c>
      <c r="AC110" s="45">
        <f t="shared" si="1"/>
        <v>37220481.630000003</v>
      </c>
    </row>
    <row r="111" spans="1:29" x14ac:dyDescent="0.2">
      <c r="A111" s="19" t="s">
        <v>216</v>
      </c>
      <c r="B111" s="19" t="s">
        <v>217</v>
      </c>
      <c r="C111" s="46">
        <v>19297828.98</v>
      </c>
      <c r="D111" s="46">
        <v>18495534.84</v>
      </c>
      <c r="E111" s="46">
        <v>9764322.4399999995</v>
      </c>
      <c r="F111" s="46">
        <v>1219458.6399999999</v>
      </c>
      <c r="G111" s="46">
        <v>1094559.6299999999</v>
      </c>
      <c r="H111" s="46">
        <v>726940.71</v>
      </c>
      <c r="I111" s="46">
        <v>601552.39</v>
      </c>
      <c r="J111" s="46">
        <v>319584.39</v>
      </c>
      <c r="K111" s="46">
        <v>1835387.32</v>
      </c>
      <c r="L111" s="46">
        <v>1266956.96</v>
      </c>
      <c r="M111" s="47">
        <v>0</v>
      </c>
      <c r="N111" s="47">
        <v>0</v>
      </c>
      <c r="O111" s="46">
        <v>1206230.03</v>
      </c>
      <c r="P111" s="47">
        <v>0</v>
      </c>
      <c r="Q111" s="46">
        <v>460542.33</v>
      </c>
      <c r="R111" s="47">
        <v>0</v>
      </c>
      <c r="S111" s="47">
        <v>0</v>
      </c>
      <c r="T111" s="47">
        <v>0</v>
      </c>
      <c r="U111" s="47">
        <v>0</v>
      </c>
      <c r="V111" s="47">
        <v>0</v>
      </c>
      <c r="W111" s="47">
        <v>0</v>
      </c>
      <c r="X111" s="47">
        <v>0</v>
      </c>
      <c r="Y111" s="47">
        <v>0</v>
      </c>
      <c r="Z111" s="47">
        <v>0</v>
      </c>
      <c r="AA111" s="46">
        <v>802294.14</v>
      </c>
      <c r="AB111" s="46">
        <v>82382</v>
      </c>
      <c r="AC111" s="45">
        <f t="shared" si="1"/>
        <v>19380210.98</v>
      </c>
    </row>
    <row r="112" spans="1:29" x14ac:dyDescent="0.2">
      <c r="A112" s="19" t="s">
        <v>218</v>
      </c>
      <c r="B112" s="19" t="s">
        <v>219</v>
      </c>
      <c r="C112" s="46">
        <v>22159605.850000001</v>
      </c>
      <c r="D112" s="46">
        <v>21038308.329999998</v>
      </c>
      <c r="E112" s="46">
        <v>12952775.02</v>
      </c>
      <c r="F112" s="46">
        <v>452215.3</v>
      </c>
      <c r="G112" s="46">
        <v>769758.18</v>
      </c>
      <c r="H112" s="46">
        <v>579186.44999999995</v>
      </c>
      <c r="I112" s="46">
        <v>827181.39</v>
      </c>
      <c r="J112" s="46">
        <v>470823.37</v>
      </c>
      <c r="K112" s="46">
        <v>2018935.01</v>
      </c>
      <c r="L112" s="46">
        <v>1400700.84</v>
      </c>
      <c r="M112" s="47">
        <v>0</v>
      </c>
      <c r="N112" s="46">
        <v>59663.29</v>
      </c>
      <c r="O112" s="46">
        <v>1219217.82</v>
      </c>
      <c r="P112" s="47">
        <v>0</v>
      </c>
      <c r="Q112" s="46">
        <v>287851.65999999997</v>
      </c>
      <c r="R112" s="47">
        <v>0</v>
      </c>
      <c r="S112" s="47">
        <v>0</v>
      </c>
      <c r="T112" s="47">
        <v>0</v>
      </c>
      <c r="U112" s="47">
        <v>0</v>
      </c>
      <c r="V112" s="46">
        <v>21907.94</v>
      </c>
      <c r="W112" s="47">
        <v>0</v>
      </c>
      <c r="X112" s="47">
        <v>0</v>
      </c>
      <c r="Y112" s="46">
        <v>18140</v>
      </c>
      <c r="Z112" s="47">
        <v>0</v>
      </c>
      <c r="AA112" s="46">
        <v>1081249.58</v>
      </c>
      <c r="AB112" s="46">
        <v>195012.12</v>
      </c>
      <c r="AC112" s="45">
        <f t="shared" si="1"/>
        <v>22354617.970000003</v>
      </c>
    </row>
    <row r="113" spans="1:29" x14ac:dyDescent="0.2">
      <c r="A113" s="19" t="s">
        <v>220</v>
      </c>
      <c r="B113" s="19" t="s">
        <v>221</v>
      </c>
      <c r="C113" s="46">
        <v>13619390.85</v>
      </c>
      <c r="D113" s="46">
        <v>12725554.76</v>
      </c>
      <c r="E113" s="46">
        <v>7608162.1900000004</v>
      </c>
      <c r="F113" s="46">
        <v>241745.67</v>
      </c>
      <c r="G113" s="46">
        <v>621585.07999999996</v>
      </c>
      <c r="H113" s="46">
        <v>537850.15</v>
      </c>
      <c r="I113" s="46">
        <v>610564.78</v>
      </c>
      <c r="J113" s="46">
        <v>103171.07</v>
      </c>
      <c r="K113" s="46">
        <v>1400803.79</v>
      </c>
      <c r="L113" s="46">
        <v>523244.64</v>
      </c>
      <c r="M113" s="47">
        <v>0</v>
      </c>
      <c r="N113" s="47">
        <v>0</v>
      </c>
      <c r="O113" s="46">
        <v>879715.28</v>
      </c>
      <c r="P113" s="47">
        <v>0</v>
      </c>
      <c r="Q113" s="46">
        <v>198712.11</v>
      </c>
      <c r="R113" s="47">
        <v>0</v>
      </c>
      <c r="S113" s="47">
        <v>0</v>
      </c>
      <c r="T113" s="46">
        <v>57151.23</v>
      </c>
      <c r="U113" s="46">
        <v>600</v>
      </c>
      <c r="V113" s="47">
        <v>0</v>
      </c>
      <c r="W113" s="47">
        <v>0</v>
      </c>
      <c r="X113" s="47">
        <v>0</v>
      </c>
      <c r="Y113" s="47">
        <v>0</v>
      </c>
      <c r="Z113" s="47">
        <v>0</v>
      </c>
      <c r="AA113" s="46">
        <v>836084.86</v>
      </c>
      <c r="AB113" s="46">
        <v>217001.08</v>
      </c>
      <c r="AC113" s="45">
        <f t="shared" si="1"/>
        <v>13836391.93</v>
      </c>
    </row>
    <row r="114" spans="1:29" x14ac:dyDescent="0.2">
      <c r="A114" s="19" t="s">
        <v>222</v>
      </c>
      <c r="B114" s="19" t="s">
        <v>223</v>
      </c>
      <c r="C114" s="46">
        <v>52380168.600000001</v>
      </c>
      <c r="D114" s="46">
        <v>49667076.200000003</v>
      </c>
      <c r="E114" s="46">
        <v>29737401.32</v>
      </c>
      <c r="F114" s="46">
        <v>1436852.95</v>
      </c>
      <c r="G114" s="46">
        <v>1677087.61</v>
      </c>
      <c r="H114" s="46">
        <v>1225095.3500000001</v>
      </c>
      <c r="I114" s="46">
        <v>2084318.15</v>
      </c>
      <c r="J114" s="46">
        <v>1350758.33</v>
      </c>
      <c r="K114" s="46">
        <v>5300338.47</v>
      </c>
      <c r="L114" s="46">
        <v>2898358.38</v>
      </c>
      <c r="M114" s="47">
        <v>0</v>
      </c>
      <c r="N114" s="47">
        <v>0</v>
      </c>
      <c r="O114" s="46">
        <v>3558576.09</v>
      </c>
      <c r="P114" s="47">
        <v>0</v>
      </c>
      <c r="Q114" s="46">
        <v>398289.55</v>
      </c>
      <c r="R114" s="47">
        <v>0</v>
      </c>
      <c r="S114" s="47">
        <v>0</v>
      </c>
      <c r="T114" s="46">
        <v>2000</v>
      </c>
      <c r="U114" s="47">
        <v>0</v>
      </c>
      <c r="V114" s="47">
        <v>0</v>
      </c>
      <c r="W114" s="47">
        <v>0</v>
      </c>
      <c r="X114" s="47">
        <v>0</v>
      </c>
      <c r="Y114" s="46">
        <v>2730</v>
      </c>
      <c r="Z114" s="47">
        <v>0</v>
      </c>
      <c r="AA114" s="46">
        <v>2708362.4</v>
      </c>
      <c r="AB114" s="46">
        <v>3057873.91</v>
      </c>
      <c r="AC114" s="45">
        <f t="shared" si="1"/>
        <v>55438042.510000005</v>
      </c>
    </row>
    <row r="115" spans="1:29" x14ac:dyDescent="0.2">
      <c r="A115" s="19" t="s">
        <v>224</v>
      </c>
      <c r="B115" s="19" t="s">
        <v>225</v>
      </c>
      <c r="C115" s="46">
        <v>28367631.940000001</v>
      </c>
      <c r="D115" s="46">
        <v>27355847.079999998</v>
      </c>
      <c r="E115" s="46">
        <v>15324373.539999999</v>
      </c>
      <c r="F115" s="46">
        <v>1118384.56</v>
      </c>
      <c r="G115" s="46">
        <v>969323.33</v>
      </c>
      <c r="H115" s="46">
        <v>691363.1</v>
      </c>
      <c r="I115" s="46">
        <v>1292951.1599999999</v>
      </c>
      <c r="J115" s="46">
        <v>294351.95</v>
      </c>
      <c r="K115" s="46">
        <v>2822794.23</v>
      </c>
      <c r="L115" s="46">
        <v>1972264.71</v>
      </c>
      <c r="M115" s="46">
        <v>317363.5</v>
      </c>
      <c r="N115" s="47">
        <v>0</v>
      </c>
      <c r="O115" s="46">
        <v>1757768.64</v>
      </c>
      <c r="P115" s="47">
        <v>0</v>
      </c>
      <c r="Q115" s="46">
        <v>794908.36</v>
      </c>
      <c r="R115" s="47">
        <v>0</v>
      </c>
      <c r="S115" s="47">
        <v>0</v>
      </c>
      <c r="T115" s="47">
        <v>0</v>
      </c>
      <c r="U115" s="47">
        <v>0</v>
      </c>
      <c r="V115" s="47">
        <v>0</v>
      </c>
      <c r="W115" s="47">
        <v>0</v>
      </c>
      <c r="X115" s="47">
        <v>0</v>
      </c>
      <c r="Y115" s="47">
        <v>0</v>
      </c>
      <c r="Z115" s="47">
        <v>0</v>
      </c>
      <c r="AA115" s="46">
        <v>1011784.86</v>
      </c>
      <c r="AB115" s="46">
        <v>218992.8</v>
      </c>
      <c r="AC115" s="45">
        <f t="shared" si="1"/>
        <v>28586624.740000002</v>
      </c>
    </row>
    <row r="116" spans="1:29" x14ac:dyDescent="0.2">
      <c r="A116" s="19" t="s">
        <v>226</v>
      </c>
      <c r="B116" s="19" t="s">
        <v>227</v>
      </c>
      <c r="C116" s="46">
        <v>14829303.289999999</v>
      </c>
      <c r="D116" s="46">
        <v>11587220.4</v>
      </c>
      <c r="E116" s="46">
        <v>6045168.2400000002</v>
      </c>
      <c r="F116" s="46">
        <v>360252.13</v>
      </c>
      <c r="G116" s="46">
        <v>622083.51</v>
      </c>
      <c r="H116" s="46">
        <v>397597.05</v>
      </c>
      <c r="I116" s="46">
        <v>779157.1</v>
      </c>
      <c r="J116" s="46">
        <v>145571.57999999999</v>
      </c>
      <c r="K116" s="46">
        <v>1095299.44</v>
      </c>
      <c r="L116" s="46">
        <v>876478.47</v>
      </c>
      <c r="M116" s="47">
        <v>0</v>
      </c>
      <c r="N116" s="47">
        <v>0</v>
      </c>
      <c r="O116" s="46">
        <v>969668.18</v>
      </c>
      <c r="P116" s="47">
        <v>0</v>
      </c>
      <c r="Q116" s="46">
        <v>295944.7</v>
      </c>
      <c r="R116" s="47">
        <v>0</v>
      </c>
      <c r="S116" s="47">
        <v>0</v>
      </c>
      <c r="T116" s="47">
        <v>0</v>
      </c>
      <c r="U116" s="47">
        <v>0</v>
      </c>
      <c r="V116" s="47">
        <v>0</v>
      </c>
      <c r="W116" s="47">
        <v>0</v>
      </c>
      <c r="X116" s="47">
        <v>0</v>
      </c>
      <c r="Y116" s="47">
        <v>0</v>
      </c>
      <c r="Z116" s="47">
        <v>0</v>
      </c>
      <c r="AA116" s="46">
        <v>3242082.89</v>
      </c>
      <c r="AB116" s="46">
        <v>72871.23</v>
      </c>
      <c r="AC116" s="45">
        <f t="shared" si="1"/>
        <v>14902174.52</v>
      </c>
    </row>
    <row r="117" spans="1:29" x14ac:dyDescent="0.2">
      <c r="A117" s="19" t="s">
        <v>228</v>
      </c>
      <c r="B117" s="19" t="s">
        <v>229</v>
      </c>
      <c r="C117" s="46">
        <v>36236484.200000003</v>
      </c>
      <c r="D117" s="46">
        <v>33593850.909999996</v>
      </c>
      <c r="E117" s="46">
        <v>19197813.559999999</v>
      </c>
      <c r="F117" s="46">
        <v>1817479.9</v>
      </c>
      <c r="G117" s="46">
        <v>1291200.3799999999</v>
      </c>
      <c r="H117" s="46">
        <v>628194.31999999995</v>
      </c>
      <c r="I117" s="46">
        <v>1616897.4</v>
      </c>
      <c r="J117" s="46">
        <v>433990.09</v>
      </c>
      <c r="K117" s="46">
        <v>3788787.81</v>
      </c>
      <c r="L117" s="46">
        <v>2049021.44</v>
      </c>
      <c r="M117" s="47">
        <v>0</v>
      </c>
      <c r="N117" s="47">
        <v>0</v>
      </c>
      <c r="O117" s="46">
        <v>2399467.56</v>
      </c>
      <c r="P117" s="47">
        <v>0</v>
      </c>
      <c r="Q117" s="46">
        <v>370998.45</v>
      </c>
      <c r="R117" s="47">
        <v>0</v>
      </c>
      <c r="S117" s="47">
        <v>0</v>
      </c>
      <c r="T117" s="46">
        <v>5000</v>
      </c>
      <c r="U117" s="47">
        <v>0</v>
      </c>
      <c r="V117" s="47">
        <v>0</v>
      </c>
      <c r="W117" s="47">
        <v>0</v>
      </c>
      <c r="X117" s="47">
        <v>0</v>
      </c>
      <c r="Y117" s="47">
        <v>0</v>
      </c>
      <c r="Z117" s="47">
        <v>0</v>
      </c>
      <c r="AA117" s="46">
        <v>2637633.29</v>
      </c>
      <c r="AB117" s="46">
        <v>57448</v>
      </c>
      <c r="AC117" s="45">
        <f t="shared" si="1"/>
        <v>36293932.200000003</v>
      </c>
    </row>
    <row r="118" spans="1:29" x14ac:dyDescent="0.2">
      <c r="A118" s="19" t="s">
        <v>230</v>
      </c>
      <c r="B118" s="19" t="s">
        <v>231</v>
      </c>
      <c r="C118" s="46">
        <v>9632400.5099999998</v>
      </c>
      <c r="D118" s="46">
        <v>9181470.7599999998</v>
      </c>
      <c r="E118" s="46">
        <v>4814576.2</v>
      </c>
      <c r="F118" s="46">
        <v>908143.93</v>
      </c>
      <c r="G118" s="46">
        <v>316709.15000000002</v>
      </c>
      <c r="H118" s="46">
        <v>269805.65999999997</v>
      </c>
      <c r="I118" s="46">
        <v>374697.91</v>
      </c>
      <c r="J118" s="46">
        <v>212444.77</v>
      </c>
      <c r="K118" s="46">
        <v>732900.61</v>
      </c>
      <c r="L118" s="46">
        <v>629914.47</v>
      </c>
      <c r="M118" s="47">
        <v>0</v>
      </c>
      <c r="N118" s="47">
        <v>0</v>
      </c>
      <c r="O118" s="46">
        <v>649013.37</v>
      </c>
      <c r="P118" s="47">
        <v>0</v>
      </c>
      <c r="Q118" s="46">
        <v>273264.69</v>
      </c>
      <c r="R118" s="47">
        <v>0</v>
      </c>
      <c r="S118" s="47">
        <v>0</v>
      </c>
      <c r="T118" s="47">
        <v>0</v>
      </c>
      <c r="U118" s="47">
        <v>0</v>
      </c>
      <c r="V118" s="47">
        <v>0</v>
      </c>
      <c r="W118" s="47">
        <v>0</v>
      </c>
      <c r="X118" s="47">
        <v>0</v>
      </c>
      <c r="Y118" s="47">
        <v>0</v>
      </c>
      <c r="Z118" s="47">
        <v>0</v>
      </c>
      <c r="AA118" s="46">
        <v>450929.75</v>
      </c>
      <c r="AB118" s="46">
        <v>30578</v>
      </c>
      <c r="AC118" s="45">
        <f t="shared" si="1"/>
        <v>9662978.5099999998</v>
      </c>
    </row>
    <row r="119" spans="1:29" x14ac:dyDescent="0.2">
      <c r="A119" s="19" t="s">
        <v>232</v>
      </c>
      <c r="B119" s="19" t="s">
        <v>233</v>
      </c>
      <c r="C119" s="46">
        <v>28288028.059999999</v>
      </c>
      <c r="D119" s="46">
        <v>25005528.129999999</v>
      </c>
      <c r="E119" s="46">
        <v>15237995.91</v>
      </c>
      <c r="F119" s="46">
        <v>910352.52</v>
      </c>
      <c r="G119" s="46">
        <v>964253.1</v>
      </c>
      <c r="H119" s="46">
        <v>813607.86</v>
      </c>
      <c r="I119" s="46">
        <v>1078561.77</v>
      </c>
      <c r="J119" s="46">
        <v>581312.72</v>
      </c>
      <c r="K119" s="46">
        <v>2209367.9500000002</v>
      </c>
      <c r="L119" s="46">
        <v>1515342.89</v>
      </c>
      <c r="M119" s="47">
        <v>0</v>
      </c>
      <c r="N119" s="47">
        <v>0</v>
      </c>
      <c r="O119" s="46">
        <v>1463072.83</v>
      </c>
      <c r="P119" s="47">
        <v>0</v>
      </c>
      <c r="Q119" s="46">
        <v>231660.58</v>
      </c>
      <c r="R119" s="47">
        <v>0</v>
      </c>
      <c r="S119" s="47">
        <v>0</v>
      </c>
      <c r="T119" s="47">
        <v>0</v>
      </c>
      <c r="U119" s="46">
        <v>97964.13</v>
      </c>
      <c r="V119" s="47">
        <v>0</v>
      </c>
      <c r="W119" s="47">
        <v>0</v>
      </c>
      <c r="X119" s="47">
        <v>0</v>
      </c>
      <c r="Y119" s="47">
        <v>0</v>
      </c>
      <c r="Z119" s="47">
        <v>0</v>
      </c>
      <c r="AA119" s="46">
        <v>3184535.8</v>
      </c>
      <c r="AB119" s="46">
        <v>2936582.28</v>
      </c>
      <c r="AC119" s="45">
        <f t="shared" si="1"/>
        <v>31224610.34</v>
      </c>
    </row>
    <row r="120" spans="1:29" x14ac:dyDescent="0.2">
      <c r="A120" s="19" t="s">
        <v>234</v>
      </c>
      <c r="B120" s="19" t="s">
        <v>235</v>
      </c>
      <c r="C120" s="46">
        <v>13557431.59</v>
      </c>
      <c r="D120" s="46">
        <v>12872593.09</v>
      </c>
      <c r="E120" s="46">
        <v>6884133.6399999997</v>
      </c>
      <c r="F120" s="46">
        <v>685672.67</v>
      </c>
      <c r="G120" s="46">
        <v>559726.1</v>
      </c>
      <c r="H120" s="46">
        <v>393631.41</v>
      </c>
      <c r="I120" s="46">
        <v>807490.09</v>
      </c>
      <c r="J120" s="46">
        <v>107251.86</v>
      </c>
      <c r="K120" s="46">
        <v>1127717.3799999999</v>
      </c>
      <c r="L120" s="46">
        <v>1034684.32</v>
      </c>
      <c r="M120" s="47">
        <v>0</v>
      </c>
      <c r="N120" s="47">
        <v>0</v>
      </c>
      <c r="O120" s="46">
        <v>1083116.56</v>
      </c>
      <c r="P120" s="47">
        <v>0</v>
      </c>
      <c r="Q120" s="46">
        <v>189169.06</v>
      </c>
      <c r="R120" s="47">
        <v>0</v>
      </c>
      <c r="S120" s="47">
        <v>0</v>
      </c>
      <c r="T120" s="47">
        <v>0</v>
      </c>
      <c r="U120" s="47">
        <v>0</v>
      </c>
      <c r="V120" s="47">
        <v>0</v>
      </c>
      <c r="W120" s="47">
        <v>0</v>
      </c>
      <c r="X120" s="47">
        <v>0</v>
      </c>
      <c r="Y120" s="47">
        <v>0</v>
      </c>
      <c r="Z120" s="47">
        <v>0</v>
      </c>
      <c r="AA120" s="46">
        <v>684838.5</v>
      </c>
      <c r="AB120" s="46">
        <v>19555</v>
      </c>
      <c r="AC120" s="45">
        <f t="shared" si="1"/>
        <v>13576986.59</v>
      </c>
    </row>
    <row r="121" spans="1:29" x14ac:dyDescent="0.2">
      <c r="A121" s="19" t="s">
        <v>236</v>
      </c>
      <c r="B121" s="19" t="s">
        <v>237</v>
      </c>
      <c r="C121" s="46">
        <v>14190091.640000001</v>
      </c>
      <c r="D121" s="46">
        <v>13494116.98</v>
      </c>
      <c r="E121" s="46">
        <v>8024863.2199999997</v>
      </c>
      <c r="F121" s="46">
        <v>533384.69999999995</v>
      </c>
      <c r="G121" s="46">
        <v>690971.11</v>
      </c>
      <c r="H121" s="46">
        <v>482972.63</v>
      </c>
      <c r="I121" s="46">
        <v>669685.34</v>
      </c>
      <c r="J121" s="46">
        <v>217481.13</v>
      </c>
      <c r="K121" s="46">
        <v>1152280.04</v>
      </c>
      <c r="L121" s="46">
        <v>389800.49</v>
      </c>
      <c r="M121" s="47">
        <v>0</v>
      </c>
      <c r="N121" s="47">
        <v>0</v>
      </c>
      <c r="O121" s="46">
        <v>1031276.66</v>
      </c>
      <c r="P121" s="47">
        <v>0</v>
      </c>
      <c r="Q121" s="46">
        <v>301401.65999999997</v>
      </c>
      <c r="R121" s="47">
        <v>0</v>
      </c>
      <c r="S121" s="47">
        <v>0</v>
      </c>
      <c r="T121" s="47">
        <v>0</v>
      </c>
      <c r="U121" s="46">
        <v>20000</v>
      </c>
      <c r="V121" s="46">
        <v>85099.8</v>
      </c>
      <c r="W121" s="47">
        <v>0</v>
      </c>
      <c r="X121" s="47">
        <v>0</v>
      </c>
      <c r="Y121" s="47">
        <v>0</v>
      </c>
      <c r="Z121" s="47">
        <v>0</v>
      </c>
      <c r="AA121" s="46">
        <v>590874.86</v>
      </c>
      <c r="AB121" s="46">
        <v>47396.91</v>
      </c>
      <c r="AC121" s="45">
        <f t="shared" si="1"/>
        <v>14237488.550000001</v>
      </c>
    </row>
    <row r="122" spans="1:29" x14ac:dyDescent="0.2">
      <c r="A122" s="19" t="s">
        <v>238</v>
      </c>
      <c r="B122" s="19" t="s">
        <v>239</v>
      </c>
      <c r="C122" s="46">
        <v>18413630.699999999</v>
      </c>
      <c r="D122" s="46">
        <v>16815206.489999998</v>
      </c>
      <c r="E122" s="46">
        <v>8819608.5199999996</v>
      </c>
      <c r="F122" s="46">
        <v>748069.4</v>
      </c>
      <c r="G122" s="46">
        <v>953108.47999999998</v>
      </c>
      <c r="H122" s="46">
        <v>365657.59999999998</v>
      </c>
      <c r="I122" s="46">
        <v>1038434</v>
      </c>
      <c r="J122" s="46">
        <v>282947.17</v>
      </c>
      <c r="K122" s="46">
        <v>1965479.2</v>
      </c>
      <c r="L122" s="46">
        <v>903448.07</v>
      </c>
      <c r="M122" s="47">
        <v>0</v>
      </c>
      <c r="N122" s="47">
        <v>0</v>
      </c>
      <c r="O122" s="46">
        <v>1486254.71</v>
      </c>
      <c r="P122" s="47">
        <v>0</v>
      </c>
      <c r="Q122" s="46">
        <v>252199.34</v>
      </c>
      <c r="R122" s="47">
        <v>0</v>
      </c>
      <c r="S122" s="47">
        <v>0</v>
      </c>
      <c r="T122" s="47">
        <v>0</v>
      </c>
      <c r="U122" s="47">
        <v>0</v>
      </c>
      <c r="V122" s="47">
        <v>0</v>
      </c>
      <c r="W122" s="47">
        <v>0</v>
      </c>
      <c r="X122" s="47">
        <v>0</v>
      </c>
      <c r="Y122" s="47">
        <v>0</v>
      </c>
      <c r="Z122" s="47">
        <v>0</v>
      </c>
      <c r="AA122" s="46">
        <v>1598424.21</v>
      </c>
      <c r="AB122" s="46">
        <v>94223.15</v>
      </c>
      <c r="AC122" s="45">
        <f t="shared" si="1"/>
        <v>18507853.849999998</v>
      </c>
    </row>
    <row r="123" spans="1:29" x14ac:dyDescent="0.2">
      <c r="A123" s="19" t="s">
        <v>240</v>
      </c>
      <c r="B123" s="19" t="s">
        <v>241</v>
      </c>
      <c r="C123" s="46">
        <v>34307532.18</v>
      </c>
      <c r="D123" s="46">
        <v>31758019.969999999</v>
      </c>
      <c r="E123" s="46">
        <v>18143155.73</v>
      </c>
      <c r="F123" s="46">
        <v>1310859.22</v>
      </c>
      <c r="G123" s="46">
        <v>1342081.1000000001</v>
      </c>
      <c r="H123" s="46">
        <v>987074.57</v>
      </c>
      <c r="I123" s="46">
        <v>1019525.65</v>
      </c>
      <c r="J123" s="46">
        <v>706469.28</v>
      </c>
      <c r="K123" s="46">
        <v>3479631.12</v>
      </c>
      <c r="L123" s="46">
        <v>1932198.21</v>
      </c>
      <c r="M123" s="47">
        <v>0</v>
      </c>
      <c r="N123" s="46">
        <v>126658.35</v>
      </c>
      <c r="O123" s="46">
        <v>2117256.09</v>
      </c>
      <c r="P123" s="47">
        <v>0</v>
      </c>
      <c r="Q123" s="46">
        <v>370582.21</v>
      </c>
      <c r="R123" s="46">
        <v>222528.44</v>
      </c>
      <c r="S123" s="47">
        <v>0</v>
      </c>
      <c r="T123" s="47">
        <v>0</v>
      </c>
      <c r="U123" s="47">
        <v>0</v>
      </c>
      <c r="V123" s="47">
        <v>0</v>
      </c>
      <c r="W123" s="47">
        <v>0</v>
      </c>
      <c r="X123" s="47">
        <v>0</v>
      </c>
      <c r="Y123" s="47">
        <v>0</v>
      </c>
      <c r="Z123" s="47">
        <v>0</v>
      </c>
      <c r="AA123" s="46">
        <v>2549512.21</v>
      </c>
      <c r="AB123" s="46">
        <v>770830.64</v>
      </c>
      <c r="AC123" s="45">
        <f t="shared" si="1"/>
        <v>35078362.82</v>
      </c>
    </row>
    <row r="124" spans="1:29" x14ac:dyDescent="0.2">
      <c r="A124" s="19" t="s">
        <v>242</v>
      </c>
      <c r="B124" s="19" t="s">
        <v>243</v>
      </c>
      <c r="C124" s="46">
        <v>8968247.1899999995</v>
      </c>
      <c r="D124" s="46">
        <v>6611010.3799999999</v>
      </c>
      <c r="E124" s="46">
        <v>4051160.55</v>
      </c>
      <c r="F124" s="46">
        <v>312708.99</v>
      </c>
      <c r="G124" s="46">
        <v>173949.84</v>
      </c>
      <c r="H124" s="46">
        <v>345785.69</v>
      </c>
      <c r="I124" s="46">
        <v>209617.21</v>
      </c>
      <c r="J124" s="46">
        <v>202172.09</v>
      </c>
      <c r="K124" s="46">
        <v>442962.52</v>
      </c>
      <c r="L124" s="46">
        <v>370498.78</v>
      </c>
      <c r="M124" s="47">
        <v>0</v>
      </c>
      <c r="N124" s="47">
        <v>0</v>
      </c>
      <c r="O124" s="46">
        <v>407654.71</v>
      </c>
      <c r="P124" s="47">
        <v>0</v>
      </c>
      <c r="Q124" s="46">
        <v>94500</v>
      </c>
      <c r="R124" s="47">
        <v>0</v>
      </c>
      <c r="S124" s="47">
        <v>0</v>
      </c>
      <c r="T124" s="47">
        <v>0</v>
      </c>
      <c r="U124" s="47">
        <v>0</v>
      </c>
      <c r="V124" s="47">
        <v>0</v>
      </c>
      <c r="W124" s="47">
        <v>0</v>
      </c>
      <c r="X124" s="47">
        <v>0</v>
      </c>
      <c r="Y124" s="47">
        <v>0</v>
      </c>
      <c r="Z124" s="47">
        <v>0</v>
      </c>
      <c r="AA124" s="46">
        <v>2357236.81</v>
      </c>
      <c r="AB124" s="46">
        <v>9641</v>
      </c>
      <c r="AC124" s="45">
        <f t="shared" si="1"/>
        <v>8977888.1899999995</v>
      </c>
    </row>
    <row r="125" spans="1:29" x14ac:dyDescent="0.2">
      <c r="A125" s="19" t="s">
        <v>244</v>
      </c>
      <c r="B125" s="19" t="s">
        <v>245</v>
      </c>
      <c r="C125" s="46">
        <v>19001135.16</v>
      </c>
      <c r="D125" s="46">
        <v>18202661.57</v>
      </c>
      <c r="E125" s="46">
        <v>9949187.7599999998</v>
      </c>
      <c r="F125" s="46">
        <v>814961.57</v>
      </c>
      <c r="G125" s="46">
        <v>946611.73</v>
      </c>
      <c r="H125" s="46">
        <v>408036.8</v>
      </c>
      <c r="I125" s="46">
        <v>718900.54</v>
      </c>
      <c r="J125" s="46">
        <v>363896.99</v>
      </c>
      <c r="K125" s="46">
        <v>1942664.49</v>
      </c>
      <c r="L125" s="46">
        <v>1537378.31</v>
      </c>
      <c r="M125" s="47">
        <v>0</v>
      </c>
      <c r="N125" s="47">
        <v>0</v>
      </c>
      <c r="O125" s="46">
        <v>1129643.8700000001</v>
      </c>
      <c r="P125" s="47">
        <v>0</v>
      </c>
      <c r="Q125" s="46">
        <v>391379.51</v>
      </c>
      <c r="R125" s="47">
        <v>0</v>
      </c>
      <c r="S125" s="47">
        <v>0</v>
      </c>
      <c r="T125" s="47">
        <v>0</v>
      </c>
      <c r="U125" s="47">
        <v>0</v>
      </c>
      <c r="V125" s="47">
        <v>0</v>
      </c>
      <c r="W125" s="47">
        <v>0</v>
      </c>
      <c r="X125" s="47">
        <v>0</v>
      </c>
      <c r="Y125" s="46">
        <v>5264.49</v>
      </c>
      <c r="Z125" s="47">
        <v>0</v>
      </c>
      <c r="AA125" s="46">
        <v>793209.1</v>
      </c>
      <c r="AB125" s="46">
        <v>44753.61</v>
      </c>
      <c r="AC125" s="45">
        <f t="shared" si="1"/>
        <v>19045888.77</v>
      </c>
    </row>
    <row r="126" spans="1:29" x14ac:dyDescent="0.2">
      <c r="A126" s="19" t="s">
        <v>246</v>
      </c>
      <c r="B126" s="19" t="s">
        <v>247</v>
      </c>
      <c r="C126" s="46">
        <v>43777179.689999998</v>
      </c>
      <c r="D126" s="46">
        <v>41888449.689999998</v>
      </c>
      <c r="E126" s="46">
        <v>24499309.640000001</v>
      </c>
      <c r="F126" s="46">
        <v>1226165.3899999999</v>
      </c>
      <c r="G126" s="46">
        <v>1198074.25</v>
      </c>
      <c r="H126" s="46">
        <v>1082925.26</v>
      </c>
      <c r="I126" s="46">
        <v>1544309.78</v>
      </c>
      <c r="J126" s="46">
        <v>1011928.11</v>
      </c>
      <c r="K126" s="46">
        <v>5228032.07</v>
      </c>
      <c r="L126" s="46">
        <v>2705358.89</v>
      </c>
      <c r="M126" s="47">
        <v>0</v>
      </c>
      <c r="N126" s="47">
        <v>0</v>
      </c>
      <c r="O126" s="46">
        <v>2798553.91</v>
      </c>
      <c r="P126" s="47">
        <v>0</v>
      </c>
      <c r="Q126" s="46">
        <v>593792.39</v>
      </c>
      <c r="R126" s="47">
        <v>0</v>
      </c>
      <c r="S126" s="47">
        <v>0</v>
      </c>
      <c r="T126" s="47">
        <v>0</v>
      </c>
      <c r="U126" s="47">
        <v>0</v>
      </c>
      <c r="V126" s="47">
        <v>0</v>
      </c>
      <c r="W126" s="47">
        <v>0</v>
      </c>
      <c r="X126" s="47">
        <v>0</v>
      </c>
      <c r="Y126" s="47">
        <v>0</v>
      </c>
      <c r="Z126" s="47">
        <v>0</v>
      </c>
      <c r="AA126" s="46">
        <v>1888730</v>
      </c>
      <c r="AB126" s="46">
        <v>2802560.98</v>
      </c>
      <c r="AC126" s="45">
        <f t="shared" si="1"/>
        <v>46579740.669999994</v>
      </c>
    </row>
    <row r="127" spans="1:29" x14ac:dyDescent="0.2">
      <c r="A127" s="19" t="s">
        <v>248</v>
      </c>
      <c r="B127" s="19" t="s">
        <v>249</v>
      </c>
      <c r="C127" s="46">
        <v>12803229.880000001</v>
      </c>
      <c r="D127" s="46">
        <v>11584238.01</v>
      </c>
      <c r="E127" s="46">
        <v>5693802.8399999999</v>
      </c>
      <c r="F127" s="46">
        <v>321641.25</v>
      </c>
      <c r="G127" s="46">
        <v>2375431.44</v>
      </c>
      <c r="H127" s="46">
        <v>319051.53000000003</v>
      </c>
      <c r="I127" s="46">
        <v>496788.47999999998</v>
      </c>
      <c r="J127" s="46">
        <v>248360.06</v>
      </c>
      <c r="K127" s="46">
        <v>1074693.02</v>
      </c>
      <c r="L127" s="46">
        <v>251079.45</v>
      </c>
      <c r="M127" s="46">
        <v>355.41</v>
      </c>
      <c r="N127" s="47">
        <v>0</v>
      </c>
      <c r="O127" s="46">
        <v>691028.76</v>
      </c>
      <c r="P127" s="47">
        <v>0</v>
      </c>
      <c r="Q127" s="46">
        <v>112005.77</v>
      </c>
      <c r="R127" s="47">
        <v>0</v>
      </c>
      <c r="S127" s="47">
        <v>0</v>
      </c>
      <c r="T127" s="47">
        <v>0</v>
      </c>
      <c r="U127" s="47">
        <v>0</v>
      </c>
      <c r="V127" s="47">
        <v>0</v>
      </c>
      <c r="W127" s="47">
        <v>0</v>
      </c>
      <c r="X127" s="47">
        <v>0</v>
      </c>
      <c r="Y127" s="46">
        <v>212694.5</v>
      </c>
      <c r="Z127" s="47">
        <v>0</v>
      </c>
      <c r="AA127" s="46">
        <v>1006297.37</v>
      </c>
      <c r="AB127" s="46">
        <v>17559</v>
      </c>
      <c r="AC127" s="45">
        <f t="shared" si="1"/>
        <v>12820788.880000001</v>
      </c>
    </row>
    <row r="128" spans="1:29" x14ac:dyDescent="0.2">
      <c r="A128" s="19" t="s">
        <v>250</v>
      </c>
      <c r="B128" s="19" t="s">
        <v>251</v>
      </c>
      <c r="C128" s="46">
        <v>37503926.630000003</v>
      </c>
      <c r="D128" s="46">
        <v>34478426.329999998</v>
      </c>
      <c r="E128" s="46">
        <v>18497671.489999998</v>
      </c>
      <c r="F128" s="46">
        <v>1474970.91</v>
      </c>
      <c r="G128" s="46">
        <v>1977872.35</v>
      </c>
      <c r="H128" s="46">
        <v>877035.47</v>
      </c>
      <c r="I128" s="46">
        <v>1980072.64</v>
      </c>
      <c r="J128" s="46">
        <v>1353098.43</v>
      </c>
      <c r="K128" s="46">
        <v>3442897.26</v>
      </c>
      <c r="L128" s="46">
        <v>2541353.83</v>
      </c>
      <c r="M128" s="47">
        <v>0</v>
      </c>
      <c r="N128" s="47">
        <v>0</v>
      </c>
      <c r="O128" s="46">
        <v>2014246.85</v>
      </c>
      <c r="P128" s="47">
        <v>0</v>
      </c>
      <c r="Q128" s="46">
        <v>319207.09999999998</v>
      </c>
      <c r="R128" s="47">
        <v>0</v>
      </c>
      <c r="S128" s="47">
        <v>0</v>
      </c>
      <c r="T128" s="47">
        <v>0</v>
      </c>
      <c r="U128" s="47">
        <v>0</v>
      </c>
      <c r="V128" s="47">
        <v>0</v>
      </c>
      <c r="W128" s="47">
        <v>0</v>
      </c>
      <c r="X128" s="47">
        <v>0</v>
      </c>
      <c r="Y128" s="47">
        <v>0</v>
      </c>
      <c r="Z128" s="47">
        <v>0</v>
      </c>
      <c r="AA128" s="46">
        <v>3025500.3</v>
      </c>
      <c r="AB128" s="46">
        <v>1362052.22</v>
      </c>
      <c r="AC128" s="45">
        <f t="shared" si="1"/>
        <v>38865978.850000001</v>
      </c>
    </row>
    <row r="129" spans="1:29" x14ac:dyDescent="0.2">
      <c r="A129" s="19" t="s">
        <v>252</v>
      </c>
      <c r="B129" s="19" t="s">
        <v>253</v>
      </c>
      <c r="C129" s="46">
        <v>23526442.710000001</v>
      </c>
      <c r="D129" s="46">
        <v>22695630.41</v>
      </c>
      <c r="E129" s="46">
        <v>13359444.619999999</v>
      </c>
      <c r="F129" s="46">
        <v>811527.83</v>
      </c>
      <c r="G129" s="46">
        <v>1214664.24</v>
      </c>
      <c r="H129" s="46">
        <v>807230.29</v>
      </c>
      <c r="I129" s="46">
        <v>1057571.1399999999</v>
      </c>
      <c r="J129" s="46">
        <v>670924.51</v>
      </c>
      <c r="K129" s="46">
        <v>2865713.58</v>
      </c>
      <c r="L129" s="46">
        <v>524158.83</v>
      </c>
      <c r="M129" s="47">
        <v>0</v>
      </c>
      <c r="N129" s="47">
        <v>0</v>
      </c>
      <c r="O129" s="46">
        <v>1078467</v>
      </c>
      <c r="P129" s="47">
        <v>0</v>
      </c>
      <c r="Q129" s="46">
        <v>305928.37</v>
      </c>
      <c r="R129" s="47">
        <v>0</v>
      </c>
      <c r="S129" s="47">
        <v>0</v>
      </c>
      <c r="T129" s="47">
        <v>0</v>
      </c>
      <c r="U129" s="47">
        <v>0</v>
      </c>
      <c r="V129" s="47">
        <v>0</v>
      </c>
      <c r="W129" s="47">
        <v>0</v>
      </c>
      <c r="X129" s="47">
        <v>0</v>
      </c>
      <c r="Y129" s="47">
        <v>0</v>
      </c>
      <c r="Z129" s="47">
        <v>0</v>
      </c>
      <c r="AA129" s="46">
        <v>830812.3</v>
      </c>
      <c r="AB129" s="46">
        <v>179939.88</v>
      </c>
      <c r="AC129" s="45">
        <f t="shared" si="1"/>
        <v>23706382.59</v>
      </c>
    </row>
    <row r="130" spans="1:29" x14ac:dyDescent="0.2">
      <c r="A130" s="19" t="s">
        <v>254</v>
      </c>
      <c r="B130" s="19" t="s">
        <v>255</v>
      </c>
      <c r="C130" s="46">
        <v>8765954.9700000007</v>
      </c>
      <c r="D130" s="46">
        <v>8379377.8200000003</v>
      </c>
      <c r="E130" s="46">
        <v>4760843.0999999996</v>
      </c>
      <c r="F130" s="46">
        <v>253012.3</v>
      </c>
      <c r="G130" s="46">
        <v>326698.38</v>
      </c>
      <c r="H130" s="46">
        <v>439029.62</v>
      </c>
      <c r="I130" s="46">
        <v>419801.22</v>
      </c>
      <c r="J130" s="46">
        <v>121515.9</v>
      </c>
      <c r="K130" s="46">
        <v>725832.83</v>
      </c>
      <c r="L130" s="46">
        <v>580711.34</v>
      </c>
      <c r="M130" s="47">
        <v>0</v>
      </c>
      <c r="N130" s="47">
        <v>0</v>
      </c>
      <c r="O130" s="46">
        <v>618401.4</v>
      </c>
      <c r="P130" s="47">
        <v>0</v>
      </c>
      <c r="Q130" s="46">
        <v>133531.73000000001</v>
      </c>
      <c r="R130" s="47">
        <v>0</v>
      </c>
      <c r="S130" s="47">
        <v>0</v>
      </c>
      <c r="T130" s="47">
        <v>0</v>
      </c>
      <c r="U130" s="47">
        <v>0</v>
      </c>
      <c r="V130" s="47">
        <v>0</v>
      </c>
      <c r="W130" s="47">
        <v>0</v>
      </c>
      <c r="X130" s="47">
        <v>0</v>
      </c>
      <c r="Y130" s="47">
        <v>0</v>
      </c>
      <c r="Z130" s="47">
        <v>0</v>
      </c>
      <c r="AA130" s="46">
        <v>386577.15</v>
      </c>
      <c r="AB130" s="46">
        <v>13826</v>
      </c>
      <c r="AC130" s="45">
        <f t="shared" si="1"/>
        <v>8779780.9700000007</v>
      </c>
    </row>
    <row r="131" spans="1:29" x14ac:dyDescent="0.2">
      <c r="A131" s="19" t="s">
        <v>256</v>
      </c>
      <c r="B131" s="19" t="s">
        <v>257</v>
      </c>
      <c r="C131" s="46">
        <v>32522266.890000001</v>
      </c>
      <c r="D131" s="46">
        <v>30742853.010000002</v>
      </c>
      <c r="E131" s="46">
        <v>17367738.91</v>
      </c>
      <c r="F131" s="46">
        <v>1269751.8400000001</v>
      </c>
      <c r="G131" s="46">
        <v>1183340.77</v>
      </c>
      <c r="H131" s="46">
        <v>621445.35</v>
      </c>
      <c r="I131" s="46">
        <v>1595563.25</v>
      </c>
      <c r="J131" s="46">
        <v>884048.69</v>
      </c>
      <c r="K131" s="46">
        <v>3177063.65</v>
      </c>
      <c r="L131" s="46">
        <v>2323373.0499999998</v>
      </c>
      <c r="M131" s="47">
        <v>0</v>
      </c>
      <c r="N131" s="47">
        <v>0</v>
      </c>
      <c r="O131" s="46">
        <v>1873404.06</v>
      </c>
      <c r="P131" s="47">
        <v>0</v>
      </c>
      <c r="Q131" s="46">
        <v>447123.44</v>
      </c>
      <c r="R131" s="47">
        <v>0</v>
      </c>
      <c r="S131" s="47">
        <v>0</v>
      </c>
      <c r="T131" s="47">
        <v>0</v>
      </c>
      <c r="U131" s="46">
        <v>234362.81</v>
      </c>
      <c r="V131" s="47">
        <v>0</v>
      </c>
      <c r="W131" s="47">
        <v>0</v>
      </c>
      <c r="X131" s="47">
        <v>0</v>
      </c>
      <c r="Y131" s="46">
        <v>425518.23</v>
      </c>
      <c r="Z131" s="47">
        <v>0</v>
      </c>
      <c r="AA131" s="46">
        <v>1119532.8400000001</v>
      </c>
      <c r="AB131" s="46">
        <v>6563778.8600000003</v>
      </c>
      <c r="AC131" s="45">
        <f t="shared" si="1"/>
        <v>39086045.75</v>
      </c>
    </row>
    <row r="132" spans="1:29" x14ac:dyDescent="0.2">
      <c r="A132" s="19" t="s">
        <v>258</v>
      </c>
      <c r="B132" s="19" t="s">
        <v>259</v>
      </c>
      <c r="C132" s="46">
        <v>88771260.819999993</v>
      </c>
      <c r="D132" s="46">
        <v>74591819.909999996</v>
      </c>
      <c r="E132" s="46">
        <v>44570498.840000004</v>
      </c>
      <c r="F132" s="46">
        <v>4450605.09</v>
      </c>
      <c r="G132" s="46">
        <v>2920853.49</v>
      </c>
      <c r="H132" s="46">
        <v>1477900.8</v>
      </c>
      <c r="I132" s="46">
        <v>4307405.5</v>
      </c>
      <c r="J132" s="46">
        <v>1506449.29</v>
      </c>
      <c r="K132" s="46">
        <v>6104796.6299999999</v>
      </c>
      <c r="L132" s="46">
        <v>5512923.8700000001</v>
      </c>
      <c r="M132" s="47">
        <v>0</v>
      </c>
      <c r="N132" s="47">
        <v>0</v>
      </c>
      <c r="O132" s="46">
        <v>3588699.21</v>
      </c>
      <c r="P132" s="47">
        <v>0</v>
      </c>
      <c r="Q132" s="46">
        <v>151687.19</v>
      </c>
      <c r="R132" s="47">
        <v>0</v>
      </c>
      <c r="S132" s="47">
        <v>0</v>
      </c>
      <c r="T132" s="46">
        <v>1423664.59</v>
      </c>
      <c r="U132" s="46">
        <v>2063913.22</v>
      </c>
      <c r="V132" s="46">
        <v>254775.01</v>
      </c>
      <c r="W132" s="47">
        <v>0</v>
      </c>
      <c r="X132" s="47">
        <v>0</v>
      </c>
      <c r="Y132" s="46">
        <v>59738.96</v>
      </c>
      <c r="Z132" s="47">
        <v>0</v>
      </c>
      <c r="AA132" s="46">
        <v>10377349.130000001</v>
      </c>
      <c r="AB132" s="46">
        <v>140138</v>
      </c>
      <c r="AC132" s="45">
        <f t="shared" ref="AC132:AC176" si="2">C132+AB132</f>
        <v>88911398.819999993</v>
      </c>
    </row>
    <row r="133" spans="1:29" x14ac:dyDescent="0.2">
      <c r="A133" s="19" t="s">
        <v>260</v>
      </c>
      <c r="B133" s="19" t="s">
        <v>261</v>
      </c>
      <c r="C133" s="46">
        <v>15846108.74</v>
      </c>
      <c r="D133" s="46">
        <v>15281889.93</v>
      </c>
      <c r="E133" s="46">
        <v>8580238.7799999993</v>
      </c>
      <c r="F133" s="46">
        <v>570360.22</v>
      </c>
      <c r="G133" s="46">
        <v>561251.41</v>
      </c>
      <c r="H133" s="46">
        <v>382548.79</v>
      </c>
      <c r="I133" s="46">
        <v>812976.48</v>
      </c>
      <c r="J133" s="46">
        <v>591742.15</v>
      </c>
      <c r="K133" s="46">
        <v>1496843.76</v>
      </c>
      <c r="L133" s="46">
        <v>1062022.9099999999</v>
      </c>
      <c r="M133" s="47">
        <v>0</v>
      </c>
      <c r="N133" s="47">
        <v>0</v>
      </c>
      <c r="O133" s="46">
        <v>990373.62</v>
      </c>
      <c r="P133" s="47">
        <v>0</v>
      </c>
      <c r="Q133" s="46">
        <v>233531.81</v>
      </c>
      <c r="R133" s="47">
        <v>0</v>
      </c>
      <c r="S133" s="47">
        <v>0</v>
      </c>
      <c r="T133" s="47">
        <v>0</v>
      </c>
      <c r="U133" s="47">
        <v>0</v>
      </c>
      <c r="V133" s="47">
        <v>0</v>
      </c>
      <c r="W133" s="47">
        <v>0</v>
      </c>
      <c r="X133" s="47">
        <v>0</v>
      </c>
      <c r="Y133" s="47">
        <v>0</v>
      </c>
      <c r="Z133" s="47">
        <v>0</v>
      </c>
      <c r="AA133" s="46">
        <v>564218.81000000006</v>
      </c>
      <c r="AB133" s="46">
        <v>1040267.81</v>
      </c>
      <c r="AC133" s="45">
        <f t="shared" si="2"/>
        <v>16886376.550000001</v>
      </c>
    </row>
    <row r="134" spans="1:29" x14ac:dyDescent="0.2">
      <c r="A134" s="19" t="s">
        <v>262</v>
      </c>
      <c r="B134" s="19" t="s">
        <v>263</v>
      </c>
      <c r="C134" s="46">
        <v>37654151</v>
      </c>
      <c r="D134" s="46">
        <v>36803585.850000001</v>
      </c>
      <c r="E134" s="46">
        <v>20374381.129999999</v>
      </c>
      <c r="F134" s="46">
        <v>2374270.04</v>
      </c>
      <c r="G134" s="46">
        <v>2238115.36</v>
      </c>
      <c r="H134" s="46">
        <v>786572.95</v>
      </c>
      <c r="I134" s="46">
        <v>2254608.35</v>
      </c>
      <c r="J134" s="46">
        <v>1272544.7</v>
      </c>
      <c r="K134" s="46">
        <v>3292691.2</v>
      </c>
      <c r="L134" s="46">
        <v>1340923.7</v>
      </c>
      <c r="M134" s="47">
        <v>0</v>
      </c>
      <c r="N134" s="47">
        <v>0</v>
      </c>
      <c r="O134" s="46">
        <v>2279308.19</v>
      </c>
      <c r="P134" s="47">
        <v>0</v>
      </c>
      <c r="Q134" s="46">
        <v>590170.23</v>
      </c>
      <c r="R134" s="47">
        <v>0</v>
      </c>
      <c r="S134" s="47">
        <v>0</v>
      </c>
      <c r="T134" s="47">
        <v>0</v>
      </c>
      <c r="U134" s="47">
        <v>0</v>
      </c>
      <c r="V134" s="47">
        <v>0</v>
      </c>
      <c r="W134" s="47">
        <v>0</v>
      </c>
      <c r="X134" s="47">
        <v>0</v>
      </c>
      <c r="Y134" s="47">
        <v>0</v>
      </c>
      <c r="Z134" s="47">
        <v>0</v>
      </c>
      <c r="AA134" s="46">
        <v>850565.15</v>
      </c>
      <c r="AB134" s="46">
        <v>1897172.51</v>
      </c>
      <c r="AC134" s="45">
        <f t="shared" si="2"/>
        <v>39551323.509999998</v>
      </c>
    </row>
    <row r="135" spans="1:29" x14ac:dyDescent="0.2">
      <c r="A135" s="19" t="s">
        <v>264</v>
      </c>
      <c r="B135" s="19" t="s">
        <v>265</v>
      </c>
      <c r="C135" s="46">
        <v>9494347.1799999997</v>
      </c>
      <c r="D135" s="46">
        <v>9192141.4499999993</v>
      </c>
      <c r="E135" s="46">
        <v>5125207.37</v>
      </c>
      <c r="F135" s="46">
        <v>277493.71000000002</v>
      </c>
      <c r="G135" s="46">
        <v>520017.34</v>
      </c>
      <c r="H135" s="46">
        <v>299720.67</v>
      </c>
      <c r="I135" s="46">
        <v>320461.65999999997</v>
      </c>
      <c r="J135" s="46">
        <v>138244.6</v>
      </c>
      <c r="K135" s="46">
        <v>795663.77</v>
      </c>
      <c r="L135" s="46">
        <v>604444.84</v>
      </c>
      <c r="M135" s="47">
        <v>0</v>
      </c>
      <c r="N135" s="47">
        <v>0</v>
      </c>
      <c r="O135" s="46">
        <v>700169.24</v>
      </c>
      <c r="P135" s="47">
        <v>0</v>
      </c>
      <c r="Q135" s="46">
        <v>410718.25</v>
      </c>
      <c r="R135" s="47">
        <v>0</v>
      </c>
      <c r="S135" s="47">
        <v>0</v>
      </c>
      <c r="T135" s="46">
        <v>2585.61</v>
      </c>
      <c r="U135" s="46">
        <v>974.06</v>
      </c>
      <c r="V135" s="47">
        <v>0</v>
      </c>
      <c r="W135" s="47">
        <v>0</v>
      </c>
      <c r="X135" s="47">
        <v>0</v>
      </c>
      <c r="Y135" s="47">
        <v>0</v>
      </c>
      <c r="Z135" s="47">
        <v>0</v>
      </c>
      <c r="AA135" s="46">
        <v>298646.06</v>
      </c>
      <c r="AB135" s="46">
        <v>26909</v>
      </c>
      <c r="AC135" s="45">
        <f t="shared" si="2"/>
        <v>9521256.1799999997</v>
      </c>
    </row>
    <row r="136" spans="1:29" x14ac:dyDescent="0.2">
      <c r="A136" s="19" t="s">
        <v>266</v>
      </c>
      <c r="B136" s="19" t="s">
        <v>267</v>
      </c>
      <c r="C136" s="46">
        <v>28702535.73</v>
      </c>
      <c r="D136" s="46">
        <v>27630884.600000001</v>
      </c>
      <c r="E136" s="46">
        <v>15422982.800000001</v>
      </c>
      <c r="F136" s="46">
        <v>732966.91</v>
      </c>
      <c r="G136" s="46">
        <v>1169594.54</v>
      </c>
      <c r="H136" s="46">
        <v>814589.2</v>
      </c>
      <c r="I136" s="46">
        <v>1792619.56</v>
      </c>
      <c r="J136" s="46">
        <v>863308.42</v>
      </c>
      <c r="K136" s="46">
        <v>3532745.45</v>
      </c>
      <c r="L136" s="46">
        <v>1113321.8600000001</v>
      </c>
      <c r="M136" s="47">
        <v>0</v>
      </c>
      <c r="N136" s="47">
        <v>0</v>
      </c>
      <c r="O136" s="46">
        <v>1749648.84</v>
      </c>
      <c r="P136" s="47">
        <v>0</v>
      </c>
      <c r="Q136" s="46">
        <v>439107.02</v>
      </c>
      <c r="R136" s="47">
        <v>0</v>
      </c>
      <c r="S136" s="47">
        <v>0</v>
      </c>
      <c r="T136" s="47">
        <v>0</v>
      </c>
      <c r="U136" s="47">
        <v>0</v>
      </c>
      <c r="V136" s="47">
        <v>0</v>
      </c>
      <c r="W136" s="47">
        <v>0</v>
      </c>
      <c r="X136" s="47">
        <v>0</v>
      </c>
      <c r="Y136" s="47">
        <v>0</v>
      </c>
      <c r="Z136" s="47">
        <v>0</v>
      </c>
      <c r="AA136" s="46">
        <v>1071651.1299999999</v>
      </c>
      <c r="AB136" s="46">
        <v>1156357.69</v>
      </c>
      <c r="AC136" s="45">
        <f t="shared" si="2"/>
        <v>29858893.420000002</v>
      </c>
    </row>
    <row r="137" spans="1:29" x14ac:dyDescent="0.2">
      <c r="A137" s="19" t="s">
        <v>268</v>
      </c>
      <c r="B137" s="19" t="s">
        <v>269</v>
      </c>
      <c r="C137" s="46">
        <v>7059491.5899999999</v>
      </c>
      <c r="D137" s="46">
        <v>6844273.1600000001</v>
      </c>
      <c r="E137" s="46">
        <v>4177078.47</v>
      </c>
      <c r="F137" s="46">
        <v>283286.46000000002</v>
      </c>
      <c r="G137" s="46">
        <v>462090.13</v>
      </c>
      <c r="H137" s="46">
        <v>362706.53</v>
      </c>
      <c r="I137" s="46">
        <v>265676.73</v>
      </c>
      <c r="J137" s="46">
        <v>161182.07</v>
      </c>
      <c r="K137" s="46">
        <v>546611.18000000005</v>
      </c>
      <c r="L137" s="46">
        <v>183878.84</v>
      </c>
      <c r="M137" s="47">
        <v>0</v>
      </c>
      <c r="N137" s="47">
        <v>0</v>
      </c>
      <c r="O137" s="46">
        <v>314242.32</v>
      </c>
      <c r="P137" s="47">
        <v>0</v>
      </c>
      <c r="Q137" s="46">
        <v>87520.43</v>
      </c>
      <c r="R137" s="47">
        <v>0</v>
      </c>
      <c r="S137" s="47">
        <v>0</v>
      </c>
      <c r="T137" s="47">
        <v>0</v>
      </c>
      <c r="U137" s="47">
        <v>0</v>
      </c>
      <c r="V137" s="47">
        <v>0</v>
      </c>
      <c r="W137" s="47">
        <v>0</v>
      </c>
      <c r="X137" s="47">
        <v>0</v>
      </c>
      <c r="Y137" s="47">
        <v>0</v>
      </c>
      <c r="Z137" s="47">
        <v>0</v>
      </c>
      <c r="AA137" s="46">
        <v>215218.43</v>
      </c>
      <c r="AB137" s="46">
        <v>16096</v>
      </c>
      <c r="AC137" s="45">
        <f t="shared" si="2"/>
        <v>7075587.5899999999</v>
      </c>
    </row>
    <row r="138" spans="1:29" x14ac:dyDescent="0.2">
      <c r="A138" s="19" t="s">
        <v>270</v>
      </c>
      <c r="B138" s="19" t="s">
        <v>271</v>
      </c>
      <c r="C138" s="46">
        <v>6261295.6699999999</v>
      </c>
      <c r="D138" s="46">
        <v>6010126.6299999999</v>
      </c>
      <c r="E138" s="46">
        <v>3305693.19</v>
      </c>
      <c r="F138" s="46">
        <v>176207.91</v>
      </c>
      <c r="G138" s="46">
        <v>429067.48</v>
      </c>
      <c r="H138" s="46">
        <v>273078.33</v>
      </c>
      <c r="I138" s="46">
        <v>311546.26</v>
      </c>
      <c r="J138" s="46">
        <v>131992.17000000001</v>
      </c>
      <c r="K138" s="46">
        <v>648580.81999999995</v>
      </c>
      <c r="L138" s="46">
        <v>201841.65</v>
      </c>
      <c r="M138" s="47">
        <v>0</v>
      </c>
      <c r="N138" s="47">
        <v>0</v>
      </c>
      <c r="O138" s="46">
        <v>406563.65</v>
      </c>
      <c r="P138" s="47">
        <v>0</v>
      </c>
      <c r="Q138" s="46">
        <v>125555.17</v>
      </c>
      <c r="R138" s="47">
        <v>0</v>
      </c>
      <c r="S138" s="47">
        <v>0</v>
      </c>
      <c r="T138" s="47">
        <v>0</v>
      </c>
      <c r="U138" s="47">
        <v>0</v>
      </c>
      <c r="V138" s="47">
        <v>0</v>
      </c>
      <c r="W138" s="47">
        <v>0</v>
      </c>
      <c r="X138" s="47">
        <v>0</v>
      </c>
      <c r="Y138" s="47">
        <v>0</v>
      </c>
      <c r="Z138" s="47">
        <v>0</v>
      </c>
      <c r="AA138" s="46">
        <v>251169.04</v>
      </c>
      <c r="AB138" s="46">
        <v>71219</v>
      </c>
      <c r="AC138" s="45">
        <f t="shared" si="2"/>
        <v>6332514.6699999999</v>
      </c>
    </row>
    <row r="139" spans="1:29" x14ac:dyDescent="0.2">
      <c r="A139" s="19" t="s">
        <v>272</v>
      </c>
      <c r="B139" s="19" t="s">
        <v>273</v>
      </c>
      <c r="C139" s="46">
        <v>24647944.43</v>
      </c>
      <c r="D139" s="46">
        <v>20448848.890000001</v>
      </c>
      <c r="E139" s="46">
        <v>11470365.390000001</v>
      </c>
      <c r="F139" s="46">
        <v>789059.75</v>
      </c>
      <c r="G139" s="46">
        <v>962856.72</v>
      </c>
      <c r="H139" s="46">
        <v>530844.28</v>
      </c>
      <c r="I139" s="46">
        <v>833236.17</v>
      </c>
      <c r="J139" s="46">
        <v>450258.45</v>
      </c>
      <c r="K139" s="46">
        <v>2225551.6800000002</v>
      </c>
      <c r="L139" s="46">
        <v>1605136.04</v>
      </c>
      <c r="M139" s="47">
        <v>0</v>
      </c>
      <c r="N139" s="47">
        <v>0</v>
      </c>
      <c r="O139" s="46">
        <v>1258229.29</v>
      </c>
      <c r="P139" s="47">
        <v>0</v>
      </c>
      <c r="Q139" s="46">
        <v>323311.12</v>
      </c>
      <c r="R139" s="47">
        <v>0</v>
      </c>
      <c r="S139" s="47">
        <v>0</v>
      </c>
      <c r="T139" s="47">
        <v>0</v>
      </c>
      <c r="U139" s="47">
        <v>0</v>
      </c>
      <c r="V139" s="47">
        <v>0</v>
      </c>
      <c r="W139" s="47">
        <v>0</v>
      </c>
      <c r="X139" s="47">
        <v>0</v>
      </c>
      <c r="Y139" s="47">
        <v>0</v>
      </c>
      <c r="Z139" s="47">
        <v>0</v>
      </c>
      <c r="AA139" s="46">
        <v>4199095.54</v>
      </c>
      <c r="AB139" s="46">
        <v>2147520.7000000002</v>
      </c>
      <c r="AC139" s="45">
        <f t="shared" si="2"/>
        <v>26795465.129999999</v>
      </c>
    </row>
    <row r="140" spans="1:29" x14ac:dyDescent="0.2">
      <c r="A140" s="19" t="s">
        <v>274</v>
      </c>
      <c r="B140" s="19" t="s">
        <v>275</v>
      </c>
      <c r="C140" s="46">
        <v>36603695.109999999</v>
      </c>
      <c r="D140" s="46">
        <v>35155437.950000003</v>
      </c>
      <c r="E140" s="46">
        <v>20019470.5</v>
      </c>
      <c r="F140" s="46">
        <v>1427772.82</v>
      </c>
      <c r="G140" s="46">
        <v>1657521.83</v>
      </c>
      <c r="H140" s="46">
        <v>530412.93999999994</v>
      </c>
      <c r="I140" s="46">
        <v>1582329.24</v>
      </c>
      <c r="J140" s="46">
        <v>735674.87</v>
      </c>
      <c r="K140" s="46">
        <v>3266376</v>
      </c>
      <c r="L140" s="46">
        <v>3005270.83</v>
      </c>
      <c r="M140" s="47">
        <v>0</v>
      </c>
      <c r="N140" s="47">
        <v>0</v>
      </c>
      <c r="O140" s="46">
        <v>2238396.35</v>
      </c>
      <c r="P140" s="47">
        <v>0</v>
      </c>
      <c r="Q140" s="46">
        <v>692212.57</v>
      </c>
      <c r="R140" s="47">
        <v>0</v>
      </c>
      <c r="S140" s="47">
        <v>0</v>
      </c>
      <c r="T140" s="47">
        <v>0</v>
      </c>
      <c r="U140" s="46">
        <v>9479.48</v>
      </c>
      <c r="V140" s="47">
        <v>0</v>
      </c>
      <c r="W140" s="47">
        <v>0</v>
      </c>
      <c r="X140" s="47">
        <v>0</v>
      </c>
      <c r="Y140" s="46">
        <v>25.25</v>
      </c>
      <c r="Z140" s="47">
        <v>0</v>
      </c>
      <c r="AA140" s="46">
        <v>1438752.43</v>
      </c>
      <c r="AB140" s="46">
        <v>206334.58</v>
      </c>
      <c r="AC140" s="45">
        <f t="shared" si="2"/>
        <v>36810029.689999998</v>
      </c>
    </row>
    <row r="141" spans="1:29" x14ac:dyDescent="0.2">
      <c r="A141" s="19" t="s">
        <v>276</v>
      </c>
      <c r="B141" s="19" t="s">
        <v>277</v>
      </c>
      <c r="C141" s="46">
        <v>82930743.799999997</v>
      </c>
      <c r="D141" s="46">
        <v>79266427.459999993</v>
      </c>
      <c r="E141" s="46">
        <v>42413951.880000003</v>
      </c>
      <c r="F141" s="46">
        <v>3105767.25</v>
      </c>
      <c r="G141" s="46">
        <v>5317274.92</v>
      </c>
      <c r="H141" s="46">
        <v>2269522.75</v>
      </c>
      <c r="I141" s="46">
        <v>3558430.16</v>
      </c>
      <c r="J141" s="46">
        <v>1088243.6299999999</v>
      </c>
      <c r="K141" s="46">
        <v>8848559.0500000007</v>
      </c>
      <c r="L141" s="46">
        <v>5609959.2699999996</v>
      </c>
      <c r="M141" s="47">
        <v>0</v>
      </c>
      <c r="N141" s="47">
        <v>0</v>
      </c>
      <c r="O141" s="46">
        <v>5036955.26</v>
      </c>
      <c r="P141" s="47">
        <v>0</v>
      </c>
      <c r="Q141" s="46">
        <v>2017763.29</v>
      </c>
      <c r="R141" s="47">
        <v>0</v>
      </c>
      <c r="S141" s="47">
        <v>0</v>
      </c>
      <c r="T141" s="47">
        <v>0</v>
      </c>
      <c r="U141" s="46">
        <v>214850</v>
      </c>
      <c r="V141" s="47">
        <v>0</v>
      </c>
      <c r="W141" s="47">
        <v>0</v>
      </c>
      <c r="X141" s="47">
        <v>0</v>
      </c>
      <c r="Y141" s="47">
        <v>0</v>
      </c>
      <c r="Z141" s="47">
        <v>0</v>
      </c>
      <c r="AA141" s="46">
        <v>3449466.34</v>
      </c>
      <c r="AB141" s="46">
        <v>732543.19</v>
      </c>
      <c r="AC141" s="45">
        <f t="shared" si="2"/>
        <v>83663286.989999995</v>
      </c>
    </row>
    <row r="142" spans="1:29" x14ac:dyDescent="0.2">
      <c r="A142" s="19" t="s">
        <v>278</v>
      </c>
      <c r="B142" s="19" t="s">
        <v>279</v>
      </c>
      <c r="C142" s="46">
        <v>11127791.93</v>
      </c>
      <c r="D142" s="46">
        <v>10687616.93</v>
      </c>
      <c r="E142" s="46">
        <v>6309413.6900000004</v>
      </c>
      <c r="F142" s="46">
        <v>323788.06</v>
      </c>
      <c r="G142" s="46">
        <v>560136.81000000006</v>
      </c>
      <c r="H142" s="46">
        <v>488841.27</v>
      </c>
      <c r="I142" s="46">
        <v>452859.94</v>
      </c>
      <c r="J142" s="46">
        <v>185773.04</v>
      </c>
      <c r="K142" s="46">
        <v>1243993.1599999999</v>
      </c>
      <c r="L142" s="46">
        <v>449298.71</v>
      </c>
      <c r="M142" s="47">
        <v>0</v>
      </c>
      <c r="N142" s="47">
        <v>0</v>
      </c>
      <c r="O142" s="46">
        <v>590773.11</v>
      </c>
      <c r="P142" s="47">
        <v>0</v>
      </c>
      <c r="Q142" s="46">
        <v>82739.14</v>
      </c>
      <c r="R142" s="47">
        <v>0</v>
      </c>
      <c r="S142" s="47">
        <v>0</v>
      </c>
      <c r="T142" s="47">
        <v>0</v>
      </c>
      <c r="U142" s="47">
        <v>0</v>
      </c>
      <c r="V142" s="47">
        <v>0</v>
      </c>
      <c r="W142" s="47">
        <v>0</v>
      </c>
      <c r="X142" s="47">
        <v>0</v>
      </c>
      <c r="Y142" s="47">
        <v>0</v>
      </c>
      <c r="Z142" s="47">
        <v>0</v>
      </c>
      <c r="AA142" s="46">
        <v>440175</v>
      </c>
      <c r="AB142" s="46">
        <v>25730</v>
      </c>
      <c r="AC142" s="45">
        <f t="shared" si="2"/>
        <v>11153521.93</v>
      </c>
    </row>
    <row r="143" spans="1:29" x14ac:dyDescent="0.2">
      <c r="A143" s="19" t="s">
        <v>280</v>
      </c>
      <c r="B143" s="19" t="s">
        <v>281</v>
      </c>
      <c r="C143" s="46">
        <v>4954759.96</v>
      </c>
      <c r="D143" s="46">
        <v>4723152.68</v>
      </c>
      <c r="E143" s="46">
        <v>2534981.34</v>
      </c>
      <c r="F143" s="46">
        <v>188586.69</v>
      </c>
      <c r="G143" s="46">
        <v>465873</v>
      </c>
      <c r="H143" s="46">
        <v>247924.97</v>
      </c>
      <c r="I143" s="46">
        <v>191079.12</v>
      </c>
      <c r="J143" s="46">
        <v>80721.5</v>
      </c>
      <c r="K143" s="46">
        <v>533661.56999999995</v>
      </c>
      <c r="L143" s="46">
        <v>58901.03</v>
      </c>
      <c r="M143" s="47">
        <v>0</v>
      </c>
      <c r="N143" s="47">
        <v>0</v>
      </c>
      <c r="O143" s="46">
        <v>342266.69</v>
      </c>
      <c r="P143" s="47">
        <v>0</v>
      </c>
      <c r="Q143" s="46">
        <v>79156.77</v>
      </c>
      <c r="R143" s="47">
        <v>0</v>
      </c>
      <c r="S143" s="47">
        <v>0</v>
      </c>
      <c r="T143" s="47">
        <v>0</v>
      </c>
      <c r="U143" s="47">
        <v>0</v>
      </c>
      <c r="V143" s="47">
        <v>0</v>
      </c>
      <c r="W143" s="47">
        <v>0</v>
      </c>
      <c r="X143" s="47">
        <v>0</v>
      </c>
      <c r="Y143" s="47">
        <v>0</v>
      </c>
      <c r="Z143" s="47">
        <v>0</v>
      </c>
      <c r="AA143" s="46">
        <v>231607.28</v>
      </c>
      <c r="AB143" s="46">
        <v>14466</v>
      </c>
      <c r="AC143" s="45">
        <f t="shared" si="2"/>
        <v>4969225.96</v>
      </c>
    </row>
    <row r="144" spans="1:29" x14ac:dyDescent="0.2">
      <c r="A144" s="19" t="s">
        <v>282</v>
      </c>
      <c r="B144" s="19" t="s">
        <v>283</v>
      </c>
      <c r="C144" s="46">
        <v>20165727.32</v>
      </c>
      <c r="D144" s="46">
        <v>19394173.789999999</v>
      </c>
      <c r="E144" s="46">
        <v>11444988.74</v>
      </c>
      <c r="F144" s="46">
        <v>474232.28</v>
      </c>
      <c r="G144" s="46">
        <v>1051550.8400000001</v>
      </c>
      <c r="H144" s="46">
        <v>934509.72</v>
      </c>
      <c r="I144" s="46">
        <v>1142429.6200000001</v>
      </c>
      <c r="J144" s="46">
        <v>149729.01999999999</v>
      </c>
      <c r="K144" s="46">
        <v>1680567.35</v>
      </c>
      <c r="L144" s="46">
        <v>952762.2</v>
      </c>
      <c r="M144" s="47">
        <v>0</v>
      </c>
      <c r="N144" s="47">
        <v>0</v>
      </c>
      <c r="O144" s="46">
        <v>1250185.17</v>
      </c>
      <c r="P144" s="47">
        <v>0</v>
      </c>
      <c r="Q144" s="46">
        <v>313218.84999999998</v>
      </c>
      <c r="R144" s="47">
        <v>0</v>
      </c>
      <c r="S144" s="47">
        <v>0</v>
      </c>
      <c r="T144" s="47">
        <v>0</v>
      </c>
      <c r="U144" s="47">
        <v>0</v>
      </c>
      <c r="V144" s="47">
        <v>0</v>
      </c>
      <c r="W144" s="47">
        <v>0</v>
      </c>
      <c r="X144" s="47">
        <v>0</v>
      </c>
      <c r="Y144" s="47">
        <v>0</v>
      </c>
      <c r="Z144" s="47">
        <v>0</v>
      </c>
      <c r="AA144" s="46">
        <v>771553.53</v>
      </c>
      <c r="AB144" s="46">
        <v>81151</v>
      </c>
      <c r="AC144" s="45">
        <f t="shared" si="2"/>
        <v>20246878.32</v>
      </c>
    </row>
    <row r="145" spans="1:29" x14ac:dyDescent="0.2">
      <c r="A145" s="19" t="s">
        <v>284</v>
      </c>
      <c r="B145" s="19" t="s">
        <v>285</v>
      </c>
      <c r="C145" s="46">
        <v>64494136.210000001</v>
      </c>
      <c r="D145" s="46">
        <v>60301263.759999998</v>
      </c>
      <c r="E145" s="46">
        <v>33806861.090000004</v>
      </c>
      <c r="F145" s="46">
        <v>3031065.44</v>
      </c>
      <c r="G145" s="46">
        <v>3787082.06</v>
      </c>
      <c r="H145" s="46">
        <v>1336584.1599999999</v>
      </c>
      <c r="I145" s="46">
        <v>2367452.09</v>
      </c>
      <c r="J145" s="46">
        <v>441360.32</v>
      </c>
      <c r="K145" s="46">
        <v>6525375.7300000004</v>
      </c>
      <c r="L145" s="46">
        <v>3622009.49</v>
      </c>
      <c r="M145" s="46">
        <v>187268.79</v>
      </c>
      <c r="N145" s="47">
        <v>0</v>
      </c>
      <c r="O145" s="46">
        <v>4285951.9000000004</v>
      </c>
      <c r="P145" s="47">
        <v>0</v>
      </c>
      <c r="Q145" s="46">
        <v>910252.69</v>
      </c>
      <c r="R145" s="47">
        <v>0</v>
      </c>
      <c r="S145" s="47">
        <v>0</v>
      </c>
      <c r="T145" s="46">
        <v>15000</v>
      </c>
      <c r="U145" s="47">
        <v>0</v>
      </c>
      <c r="V145" s="47">
        <v>0</v>
      </c>
      <c r="W145" s="47">
        <v>0</v>
      </c>
      <c r="X145" s="47">
        <v>0</v>
      </c>
      <c r="Y145" s="46">
        <v>256815.27</v>
      </c>
      <c r="Z145" s="47">
        <v>0</v>
      </c>
      <c r="AA145" s="46">
        <v>3921057.18</v>
      </c>
      <c r="AB145" s="46">
        <v>6487606.9400000004</v>
      </c>
      <c r="AC145" s="45">
        <f t="shared" si="2"/>
        <v>70981743.150000006</v>
      </c>
    </row>
    <row r="146" spans="1:29" x14ac:dyDescent="0.2">
      <c r="A146" s="19" t="s">
        <v>286</v>
      </c>
      <c r="B146" s="19" t="s">
        <v>287</v>
      </c>
      <c r="C146" s="46">
        <v>8096300.8399999999</v>
      </c>
      <c r="D146" s="46">
        <v>7776669.1699999999</v>
      </c>
      <c r="E146" s="46">
        <v>4695860.29</v>
      </c>
      <c r="F146" s="46">
        <v>152771.81</v>
      </c>
      <c r="G146" s="46">
        <v>584809.51</v>
      </c>
      <c r="H146" s="46">
        <v>351758.74</v>
      </c>
      <c r="I146" s="46">
        <v>444397.56</v>
      </c>
      <c r="J146" s="46">
        <v>149056.74</v>
      </c>
      <c r="K146" s="46">
        <v>694012.97</v>
      </c>
      <c r="L146" s="46">
        <v>241666.46</v>
      </c>
      <c r="M146" s="47">
        <v>0</v>
      </c>
      <c r="N146" s="47">
        <v>0</v>
      </c>
      <c r="O146" s="46">
        <v>395848.47</v>
      </c>
      <c r="P146" s="47">
        <v>0</v>
      </c>
      <c r="Q146" s="46">
        <v>66486.62</v>
      </c>
      <c r="R146" s="47">
        <v>0</v>
      </c>
      <c r="S146" s="47">
        <v>0</v>
      </c>
      <c r="T146" s="47">
        <v>0</v>
      </c>
      <c r="U146" s="47">
        <v>0</v>
      </c>
      <c r="V146" s="47">
        <v>0</v>
      </c>
      <c r="W146" s="47">
        <v>0</v>
      </c>
      <c r="X146" s="47">
        <v>0</v>
      </c>
      <c r="Y146" s="47">
        <v>0</v>
      </c>
      <c r="Z146" s="47">
        <v>0</v>
      </c>
      <c r="AA146" s="46">
        <v>319631.67</v>
      </c>
      <c r="AB146" s="46">
        <v>106512</v>
      </c>
      <c r="AC146" s="45">
        <f t="shared" si="2"/>
        <v>8202812.8399999999</v>
      </c>
    </row>
    <row r="147" spans="1:29" x14ac:dyDescent="0.2">
      <c r="A147" s="19" t="s">
        <v>288</v>
      </c>
      <c r="B147" s="19" t="s">
        <v>289</v>
      </c>
      <c r="C147" s="46">
        <v>3392706.08</v>
      </c>
      <c r="D147" s="46">
        <v>3267864.66</v>
      </c>
      <c r="E147" s="46">
        <v>1809914.56</v>
      </c>
      <c r="F147" s="46">
        <v>94727.58</v>
      </c>
      <c r="G147" s="46">
        <v>247422.43</v>
      </c>
      <c r="H147" s="46">
        <v>263337.62</v>
      </c>
      <c r="I147" s="46">
        <v>108932.43</v>
      </c>
      <c r="J147" s="46">
        <v>16010.46</v>
      </c>
      <c r="K147" s="46">
        <v>221365.86</v>
      </c>
      <c r="L147" s="46">
        <v>180784.11</v>
      </c>
      <c r="M147" s="47">
        <v>0</v>
      </c>
      <c r="N147" s="47">
        <v>0</v>
      </c>
      <c r="O147" s="46">
        <v>222514.31</v>
      </c>
      <c r="P147" s="47">
        <v>0</v>
      </c>
      <c r="Q147" s="46">
        <v>102855.3</v>
      </c>
      <c r="R147" s="47">
        <v>0</v>
      </c>
      <c r="S147" s="47">
        <v>0</v>
      </c>
      <c r="T147" s="47">
        <v>0</v>
      </c>
      <c r="U147" s="46">
        <v>2752.89</v>
      </c>
      <c r="V147" s="47">
        <v>0</v>
      </c>
      <c r="W147" s="47">
        <v>0</v>
      </c>
      <c r="X147" s="47">
        <v>0</v>
      </c>
      <c r="Y147" s="47">
        <v>0</v>
      </c>
      <c r="Z147" s="47">
        <v>0</v>
      </c>
      <c r="AA147" s="46">
        <v>122088.53</v>
      </c>
      <c r="AB147" s="46">
        <v>56449.77</v>
      </c>
      <c r="AC147" s="45">
        <f t="shared" si="2"/>
        <v>3449155.85</v>
      </c>
    </row>
    <row r="148" spans="1:29" x14ac:dyDescent="0.2">
      <c r="A148" s="19" t="s">
        <v>290</v>
      </c>
      <c r="B148" s="19" t="s">
        <v>291</v>
      </c>
      <c r="C148" s="46">
        <v>24565865.039999999</v>
      </c>
      <c r="D148" s="46">
        <v>23712373.800000001</v>
      </c>
      <c r="E148" s="46">
        <v>13479961.800000001</v>
      </c>
      <c r="F148" s="46">
        <v>1223015.1000000001</v>
      </c>
      <c r="G148" s="46">
        <v>1008422.37</v>
      </c>
      <c r="H148" s="46">
        <v>461115.08</v>
      </c>
      <c r="I148" s="46">
        <v>912930.13</v>
      </c>
      <c r="J148" s="46">
        <v>131982.07999999999</v>
      </c>
      <c r="K148" s="46">
        <v>2673561.44</v>
      </c>
      <c r="L148" s="46">
        <v>1912710.21</v>
      </c>
      <c r="M148" s="47">
        <v>0</v>
      </c>
      <c r="N148" s="47">
        <v>0</v>
      </c>
      <c r="O148" s="46">
        <v>1572186.96</v>
      </c>
      <c r="P148" s="47">
        <v>0</v>
      </c>
      <c r="Q148" s="46">
        <v>336488.63</v>
      </c>
      <c r="R148" s="47">
        <v>0</v>
      </c>
      <c r="S148" s="47">
        <v>0</v>
      </c>
      <c r="T148" s="47">
        <v>0</v>
      </c>
      <c r="U148" s="47">
        <v>0</v>
      </c>
      <c r="V148" s="47">
        <v>0</v>
      </c>
      <c r="W148" s="47">
        <v>0</v>
      </c>
      <c r="X148" s="47">
        <v>0</v>
      </c>
      <c r="Y148" s="47">
        <v>0</v>
      </c>
      <c r="Z148" s="47">
        <v>0</v>
      </c>
      <c r="AA148" s="46">
        <v>853491.24</v>
      </c>
      <c r="AB148" s="46">
        <v>235141.09</v>
      </c>
      <c r="AC148" s="45">
        <f t="shared" si="2"/>
        <v>24801006.129999999</v>
      </c>
    </row>
    <row r="149" spans="1:29" x14ac:dyDescent="0.2">
      <c r="A149" s="19" t="s">
        <v>292</v>
      </c>
      <c r="B149" s="19" t="s">
        <v>293</v>
      </c>
      <c r="C149" s="46">
        <v>25732510.239999998</v>
      </c>
      <c r="D149" s="46">
        <v>24814158.02</v>
      </c>
      <c r="E149" s="46">
        <v>15174385.85</v>
      </c>
      <c r="F149" s="46">
        <v>783071.79</v>
      </c>
      <c r="G149" s="46">
        <v>742979.23</v>
      </c>
      <c r="H149" s="46">
        <v>677513.45</v>
      </c>
      <c r="I149" s="46">
        <v>1035918.07</v>
      </c>
      <c r="J149" s="46">
        <v>169902.64</v>
      </c>
      <c r="K149" s="46">
        <v>2397313.77</v>
      </c>
      <c r="L149" s="46">
        <v>1948405.15</v>
      </c>
      <c r="M149" s="47">
        <v>0</v>
      </c>
      <c r="N149" s="47">
        <v>0</v>
      </c>
      <c r="O149" s="46">
        <v>1546593.4</v>
      </c>
      <c r="P149" s="47">
        <v>0</v>
      </c>
      <c r="Q149" s="46">
        <v>338074.67</v>
      </c>
      <c r="R149" s="47">
        <v>0</v>
      </c>
      <c r="S149" s="47">
        <v>0</v>
      </c>
      <c r="T149" s="47">
        <v>0</v>
      </c>
      <c r="U149" s="47">
        <v>0</v>
      </c>
      <c r="V149" s="47">
        <v>0</v>
      </c>
      <c r="W149" s="47">
        <v>0</v>
      </c>
      <c r="X149" s="47">
        <v>0</v>
      </c>
      <c r="Y149" s="47">
        <v>0</v>
      </c>
      <c r="Z149" s="47">
        <v>0</v>
      </c>
      <c r="AA149" s="46">
        <v>918352.22</v>
      </c>
      <c r="AB149" s="46">
        <v>50000</v>
      </c>
      <c r="AC149" s="45">
        <f t="shared" si="2"/>
        <v>25782510.239999998</v>
      </c>
    </row>
    <row r="150" spans="1:29" x14ac:dyDescent="0.2">
      <c r="A150" s="19" t="s">
        <v>294</v>
      </c>
      <c r="B150" s="19" t="s">
        <v>295</v>
      </c>
      <c r="C150" s="46">
        <v>26035455.100000001</v>
      </c>
      <c r="D150" s="46">
        <v>23831745.68</v>
      </c>
      <c r="E150" s="46">
        <v>13698684.960000001</v>
      </c>
      <c r="F150" s="46">
        <v>1434229.36</v>
      </c>
      <c r="G150" s="46">
        <v>1284559.46</v>
      </c>
      <c r="H150" s="46">
        <v>592001.06000000006</v>
      </c>
      <c r="I150" s="46">
        <v>1119917.21</v>
      </c>
      <c r="J150" s="46">
        <v>529171.52</v>
      </c>
      <c r="K150" s="46">
        <v>1850433.6</v>
      </c>
      <c r="L150" s="46">
        <v>1380814.89</v>
      </c>
      <c r="M150" s="47">
        <v>0</v>
      </c>
      <c r="N150" s="47">
        <v>0</v>
      </c>
      <c r="O150" s="46">
        <v>1604796.62</v>
      </c>
      <c r="P150" s="47">
        <v>0</v>
      </c>
      <c r="Q150" s="46">
        <v>337137</v>
      </c>
      <c r="R150" s="47">
        <v>0</v>
      </c>
      <c r="S150" s="47">
        <v>0</v>
      </c>
      <c r="T150" s="47">
        <v>0</v>
      </c>
      <c r="U150" s="47">
        <v>0</v>
      </c>
      <c r="V150" s="47">
        <v>0</v>
      </c>
      <c r="W150" s="47">
        <v>0</v>
      </c>
      <c r="X150" s="47">
        <v>0</v>
      </c>
      <c r="Y150" s="46">
        <v>30192.02</v>
      </c>
      <c r="Z150" s="47">
        <v>0</v>
      </c>
      <c r="AA150" s="46">
        <v>2173517.4</v>
      </c>
      <c r="AB150" s="46">
        <v>33587</v>
      </c>
      <c r="AC150" s="45">
        <f t="shared" si="2"/>
        <v>26069042.100000001</v>
      </c>
    </row>
    <row r="151" spans="1:29" x14ac:dyDescent="0.2">
      <c r="A151" s="19" t="s">
        <v>296</v>
      </c>
      <c r="B151" s="19" t="s">
        <v>297</v>
      </c>
      <c r="C151" s="46">
        <v>15729486.300000001</v>
      </c>
      <c r="D151" s="46">
        <v>14942330.640000001</v>
      </c>
      <c r="E151" s="46">
        <v>8141052.1600000001</v>
      </c>
      <c r="F151" s="46">
        <v>593801.62</v>
      </c>
      <c r="G151" s="46">
        <v>1407070.65</v>
      </c>
      <c r="H151" s="46">
        <v>567981.03</v>
      </c>
      <c r="I151" s="46">
        <v>793589.3</v>
      </c>
      <c r="J151" s="46">
        <v>135872.20000000001</v>
      </c>
      <c r="K151" s="46">
        <v>1721920.51</v>
      </c>
      <c r="L151" s="46">
        <v>540642.51</v>
      </c>
      <c r="M151" s="47">
        <v>0</v>
      </c>
      <c r="N151" s="47">
        <v>0</v>
      </c>
      <c r="O151" s="46">
        <v>910961.54</v>
      </c>
      <c r="P151" s="47">
        <v>0</v>
      </c>
      <c r="Q151" s="46">
        <v>129439.12</v>
      </c>
      <c r="R151" s="47">
        <v>0</v>
      </c>
      <c r="S151" s="47">
        <v>0</v>
      </c>
      <c r="T151" s="47">
        <v>0</v>
      </c>
      <c r="U151" s="47">
        <v>0</v>
      </c>
      <c r="V151" s="47">
        <v>0</v>
      </c>
      <c r="W151" s="47">
        <v>0</v>
      </c>
      <c r="X151" s="47">
        <v>0</v>
      </c>
      <c r="Y151" s="47">
        <v>0</v>
      </c>
      <c r="Z151" s="47">
        <v>0</v>
      </c>
      <c r="AA151" s="46">
        <v>787155.66</v>
      </c>
      <c r="AB151" s="46">
        <v>148851.81</v>
      </c>
      <c r="AC151" s="45">
        <f t="shared" si="2"/>
        <v>15878338.110000001</v>
      </c>
    </row>
    <row r="152" spans="1:29" x14ac:dyDescent="0.2">
      <c r="A152" s="19" t="s">
        <v>298</v>
      </c>
      <c r="B152" s="19" t="s">
        <v>299</v>
      </c>
      <c r="C152" s="46">
        <v>9642763.2799999993</v>
      </c>
      <c r="D152" s="46">
        <v>9261035.3599999994</v>
      </c>
      <c r="E152" s="46">
        <v>4718695.46</v>
      </c>
      <c r="F152" s="46">
        <v>389942.36</v>
      </c>
      <c r="G152" s="46">
        <v>618437.39</v>
      </c>
      <c r="H152" s="46">
        <v>398400.32</v>
      </c>
      <c r="I152" s="46">
        <v>473531.89</v>
      </c>
      <c r="J152" s="46">
        <v>274572.74</v>
      </c>
      <c r="K152" s="46">
        <v>1152116.1499999999</v>
      </c>
      <c r="L152" s="46">
        <v>439887.31</v>
      </c>
      <c r="M152" s="47">
        <v>0</v>
      </c>
      <c r="N152" s="47">
        <v>0</v>
      </c>
      <c r="O152" s="46">
        <v>602324.32999999996</v>
      </c>
      <c r="P152" s="47">
        <v>0</v>
      </c>
      <c r="Q152" s="46">
        <v>193127.41</v>
      </c>
      <c r="R152" s="47">
        <v>0</v>
      </c>
      <c r="S152" s="47">
        <v>0</v>
      </c>
      <c r="T152" s="47">
        <v>0</v>
      </c>
      <c r="U152" s="47">
        <v>0</v>
      </c>
      <c r="V152" s="47">
        <v>0</v>
      </c>
      <c r="W152" s="47">
        <v>0</v>
      </c>
      <c r="X152" s="47">
        <v>0</v>
      </c>
      <c r="Y152" s="46">
        <v>150</v>
      </c>
      <c r="Z152" s="47">
        <v>0</v>
      </c>
      <c r="AA152" s="46">
        <v>381577.92</v>
      </c>
      <c r="AB152" s="46">
        <v>572750.07999999996</v>
      </c>
      <c r="AC152" s="45">
        <f t="shared" si="2"/>
        <v>10215513.359999999</v>
      </c>
    </row>
    <row r="153" spans="1:29" x14ac:dyDescent="0.2">
      <c r="A153" s="19" t="s">
        <v>300</v>
      </c>
      <c r="B153" s="19" t="s">
        <v>301</v>
      </c>
      <c r="C153" s="46">
        <v>3745246.65</v>
      </c>
      <c r="D153" s="46">
        <v>3442319.37</v>
      </c>
      <c r="E153" s="46">
        <v>2016913.77</v>
      </c>
      <c r="F153" s="46">
        <v>142836.16</v>
      </c>
      <c r="G153" s="46">
        <v>134504.01</v>
      </c>
      <c r="H153" s="46">
        <v>230001.65</v>
      </c>
      <c r="I153" s="46">
        <v>77387.69</v>
      </c>
      <c r="J153" s="46">
        <v>54436.67</v>
      </c>
      <c r="K153" s="46">
        <v>385991.57</v>
      </c>
      <c r="L153" s="46">
        <v>139604.18</v>
      </c>
      <c r="M153" s="47">
        <v>0</v>
      </c>
      <c r="N153" s="47">
        <v>0</v>
      </c>
      <c r="O153" s="46">
        <v>223263.67</v>
      </c>
      <c r="P153" s="47">
        <v>0</v>
      </c>
      <c r="Q153" s="46">
        <v>37380</v>
      </c>
      <c r="R153" s="47">
        <v>0</v>
      </c>
      <c r="S153" s="47">
        <v>0</v>
      </c>
      <c r="T153" s="47">
        <v>0</v>
      </c>
      <c r="U153" s="47">
        <v>0</v>
      </c>
      <c r="V153" s="47">
        <v>0</v>
      </c>
      <c r="W153" s="47">
        <v>0</v>
      </c>
      <c r="X153" s="47">
        <v>0</v>
      </c>
      <c r="Y153" s="47">
        <v>0</v>
      </c>
      <c r="Z153" s="47">
        <v>0</v>
      </c>
      <c r="AA153" s="46">
        <v>302927.28000000003</v>
      </c>
      <c r="AB153" s="46">
        <v>5391</v>
      </c>
      <c r="AC153" s="45">
        <f t="shared" si="2"/>
        <v>3750637.65</v>
      </c>
    </row>
    <row r="154" spans="1:29" x14ac:dyDescent="0.2">
      <c r="A154" s="19" t="s">
        <v>302</v>
      </c>
      <c r="B154" s="19" t="s">
        <v>303</v>
      </c>
      <c r="C154" s="46">
        <v>63115571.5</v>
      </c>
      <c r="D154" s="46">
        <v>54456084.100000001</v>
      </c>
      <c r="E154" s="46">
        <v>32277085.489999998</v>
      </c>
      <c r="F154" s="46">
        <v>2755573.43</v>
      </c>
      <c r="G154" s="46">
        <v>2730478.64</v>
      </c>
      <c r="H154" s="46">
        <v>1116529.72</v>
      </c>
      <c r="I154" s="46">
        <v>2721424.33</v>
      </c>
      <c r="J154" s="46">
        <v>970933.82</v>
      </c>
      <c r="K154" s="46">
        <v>4816728.04</v>
      </c>
      <c r="L154" s="46">
        <v>3175523.36</v>
      </c>
      <c r="M154" s="47">
        <v>0</v>
      </c>
      <c r="N154" s="47">
        <v>0</v>
      </c>
      <c r="O154" s="46">
        <v>3119674.83</v>
      </c>
      <c r="P154" s="47">
        <v>0</v>
      </c>
      <c r="Q154" s="46">
        <v>772132.44</v>
      </c>
      <c r="R154" s="47">
        <v>0</v>
      </c>
      <c r="S154" s="47">
        <v>0</v>
      </c>
      <c r="T154" s="47">
        <v>0</v>
      </c>
      <c r="U154" s="46">
        <v>886</v>
      </c>
      <c r="V154" s="47">
        <v>0</v>
      </c>
      <c r="W154" s="47">
        <v>0</v>
      </c>
      <c r="X154" s="47">
        <v>0</v>
      </c>
      <c r="Y154" s="46">
        <v>447731.78</v>
      </c>
      <c r="Z154" s="47">
        <v>0</v>
      </c>
      <c r="AA154" s="46">
        <v>8210869.6200000001</v>
      </c>
      <c r="AB154" s="46">
        <v>8831457.5</v>
      </c>
      <c r="AC154" s="45">
        <f t="shared" si="2"/>
        <v>71947029</v>
      </c>
    </row>
    <row r="155" spans="1:29" x14ac:dyDescent="0.2">
      <c r="A155" s="19" t="s">
        <v>304</v>
      </c>
      <c r="B155" s="19" t="s">
        <v>305</v>
      </c>
      <c r="C155" s="46">
        <v>50587881.979999997</v>
      </c>
      <c r="D155" s="46">
        <v>47371100.920000002</v>
      </c>
      <c r="E155" s="46">
        <v>27201999.210000001</v>
      </c>
      <c r="F155" s="46">
        <v>2220456.63</v>
      </c>
      <c r="G155" s="46">
        <v>3338591.6</v>
      </c>
      <c r="H155" s="46">
        <v>1043854.17</v>
      </c>
      <c r="I155" s="46">
        <v>1765563.21</v>
      </c>
      <c r="J155" s="46">
        <v>809737.17</v>
      </c>
      <c r="K155" s="46">
        <v>4695903.93</v>
      </c>
      <c r="L155" s="46">
        <v>3346813.01</v>
      </c>
      <c r="M155" s="47">
        <v>0</v>
      </c>
      <c r="N155" s="47">
        <v>0</v>
      </c>
      <c r="O155" s="46">
        <v>2464057.56</v>
      </c>
      <c r="P155" s="47">
        <v>0</v>
      </c>
      <c r="Q155" s="46">
        <v>484124.43</v>
      </c>
      <c r="R155" s="47">
        <v>0</v>
      </c>
      <c r="S155" s="47">
        <v>0</v>
      </c>
      <c r="T155" s="47">
        <v>0</v>
      </c>
      <c r="U155" s="47">
        <v>0</v>
      </c>
      <c r="V155" s="47">
        <v>0</v>
      </c>
      <c r="W155" s="47">
        <v>0</v>
      </c>
      <c r="X155" s="47">
        <v>0</v>
      </c>
      <c r="Y155" s="47">
        <v>0</v>
      </c>
      <c r="Z155" s="47">
        <v>0</v>
      </c>
      <c r="AA155" s="46">
        <v>3216781.06</v>
      </c>
      <c r="AB155" s="46">
        <v>12707566.039999999</v>
      </c>
      <c r="AC155" s="45">
        <f t="shared" si="2"/>
        <v>63295448.019999996</v>
      </c>
    </row>
    <row r="156" spans="1:29" x14ac:dyDescent="0.2">
      <c r="A156" s="19" t="s">
        <v>306</v>
      </c>
      <c r="B156" s="19" t="s">
        <v>307</v>
      </c>
      <c r="C156" s="46">
        <v>2655985.25</v>
      </c>
      <c r="D156" s="46">
        <v>2558608.84</v>
      </c>
      <c r="E156" s="46">
        <v>1415136.9</v>
      </c>
      <c r="F156" s="46">
        <v>107042.35</v>
      </c>
      <c r="G156" s="46">
        <v>125043.36</v>
      </c>
      <c r="H156" s="46">
        <v>259295.12</v>
      </c>
      <c r="I156" s="46">
        <v>191718.99</v>
      </c>
      <c r="J156" s="46">
        <v>4926.5</v>
      </c>
      <c r="K156" s="46">
        <v>197805.42</v>
      </c>
      <c r="L156" s="46">
        <v>37196.129999999997</v>
      </c>
      <c r="M156" s="47">
        <v>0</v>
      </c>
      <c r="N156" s="47">
        <v>0</v>
      </c>
      <c r="O156" s="46">
        <v>184874.56</v>
      </c>
      <c r="P156" s="47">
        <v>0</v>
      </c>
      <c r="Q156" s="46">
        <v>35569.51</v>
      </c>
      <c r="R156" s="47">
        <v>0</v>
      </c>
      <c r="S156" s="47">
        <v>0</v>
      </c>
      <c r="T156" s="47">
        <v>0</v>
      </c>
      <c r="U156" s="47">
        <v>0</v>
      </c>
      <c r="V156" s="47">
        <v>0</v>
      </c>
      <c r="W156" s="47">
        <v>0</v>
      </c>
      <c r="X156" s="47">
        <v>0</v>
      </c>
      <c r="Y156" s="47">
        <v>0</v>
      </c>
      <c r="Z156" s="47">
        <v>0</v>
      </c>
      <c r="AA156" s="46">
        <v>97376.41</v>
      </c>
      <c r="AB156" s="46">
        <v>3182</v>
      </c>
      <c r="AC156" s="45">
        <f t="shared" si="2"/>
        <v>2659167.25</v>
      </c>
    </row>
    <row r="157" spans="1:29" x14ac:dyDescent="0.2">
      <c r="A157" s="19" t="s">
        <v>308</v>
      </c>
      <c r="B157" s="19" t="s">
        <v>309</v>
      </c>
      <c r="C157" s="46">
        <v>22668390.52</v>
      </c>
      <c r="D157" s="46">
        <v>21505065.030000001</v>
      </c>
      <c r="E157" s="46">
        <v>12395819.970000001</v>
      </c>
      <c r="F157" s="46">
        <v>949076.76</v>
      </c>
      <c r="G157" s="46">
        <v>856419.56</v>
      </c>
      <c r="H157" s="46">
        <v>455789.75</v>
      </c>
      <c r="I157" s="46">
        <v>1128224.9099999999</v>
      </c>
      <c r="J157" s="46">
        <v>170999.85</v>
      </c>
      <c r="K157" s="46">
        <v>2659040.5099999998</v>
      </c>
      <c r="L157" s="46">
        <v>1203443.8899999999</v>
      </c>
      <c r="M157" s="47">
        <v>0</v>
      </c>
      <c r="N157" s="47">
        <v>0</v>
      </c>
      <c r="O157" s="46">
        <v>1498130.7</v>
      </c>
      <c r="P157" s="47">
        <v>0</v>
      </c>
      <c r="Q157" s="46">
        <v>188119.13</v>
      </c>
      <c r="R157" s="47">
        <v>0</v>
      </c>
      <c r="S157" s="47">
        <v>0</v>
      </c>
      <c r="T157" s="47">
        <v>0</v>
      </c>
      <c r="U157" s="47">
        <v>0</v>
      </c>
      <c r="V157" s="47">
        <v>0</v>
      </c>
      <c r="W157" s="47">
        <v>0</v>
      </c>
      <c r="X157" s="47">
        <v>0</v>
      </c>
      <c r="Y157" s="47">
        <v>0</v>
      </c>
      <c r="Z157" s="47">
        <v>0</v>
      </c>
      <c r="AA157" s="46">
        <v>1163325.49</v>
      </c>
      <c r="AB157" s="46">
        <v>45493</v>
      </c>
      <c r="AC157" s="45">
        <f t="shared" si="2"/>
        <v>22713883.52</v>
      </c>
    </row>
    <row r="158" spans="1:29" x14ac:dyDescent="0.2">
      <c r="A158" s="19" t="s">
        <v>310</v>
      </c>
      <c r="B158" s="19" t="s">
        <v>311</v>
      </c>
      <c r="C158" s="46">
        <v>12207104.17</v>
      </c>
      <c r="D158" s="46">
        <v>11681296.060000001</v>
      </c>
      <c r="E158" s="46">
        <v>7193965.4000000004</v>
      </c>
      <c r="F158" s="46">
        <v>353164.74</v>
      </c>
      <c r="G158" s="46">
        <v>502827.47</v>
      </c>
      <c r="H158" s="46">
        <v>419741.13</v>
      </c>
      <c r="I158" s="46">
        <v>602522.98</v>
      </c>
      <c r="J158" s="46">
        <v>271042.09999999998</v>
      </c>
      <c r="K158" s="46">
        <v>1168363.1399999999</v>
      </c>
      <c r="L158" s="46">
        <v>359487.35</v>
      </c>
      <c r="M158" s="47">
        <v>0</v>
      </c>
      <c r="N158" s="47">
        <v>0</v>
      </c>
      <c r="O158" s="46">
        <v>673575.59</v>
      </c>
      <c r="P158" s="47">
        <v>0</v>
      </c>
      <c r="Q158" s="46">
        <v>136606.16</v>
      </c>
      <c r="R158" s="47">
        <v>0</v>
      </c>
      <c r="S158" s="47">
        <v>0</v>
      </c>
      <c r="T158" s="47">
        <v>0</v>
      </c>
      <c r="U158" s="47">
        <v>0</v>
      </c>
      <c r="V158" s="47">
        <v>0</v>
      </c>
      <c r="W158" s="47">
        <v>0</v>
      </c>
      <c r="X158" s="47">
        <v>0</v>
      </c>
      <c r="Y158" s="47">
        <v>0</v>
      </c>
      <c r="Z158" s="47">
        <v>0</v>
      </c>
      <c r="AA158" s="46">
        <v>525808.11</v>
      </c>
      <c r="AB158" s="46">
        <v>17388</v>
      </c>
      <c r="AC158" s="45">
        <f t="shared" si="2"/>
        <v>12224492.17</v>
      </c>
    </row>
    <row r="159" spans="1:29" x14ac:dyDescent="0.2">
      <c r="A159" s="19" t="s">
        <v>312</v>
      </c>
      <c r="B159" s="19" t="s">
        <v>313</v>
      </c>
      <c r="C159" s="46">
        <v>1645219.19</v>
      </c>
      <c r="D159" s="46">
        <v>1592439.19</v>
      </c>
      <c r="E159" s="46">
        <v>971739.19</v>
      </c>
      <c r="F159" s="46">
        <v>67849.08</v>
      </c>
      <c r="G159" s="46">
        <v>70690.55</v>
      </c>
      <c r="H159" s="46">
        <v>165203.70000000001</v>
      </c>
      <c r="I159" s="46">
        <v>97888.77</v>
      </c>
      <c r="J159" s="47">
        <v>0</v>
      </c>
      <c r="K159" s="46">
        <v>153577.32999999999</v>
      </c>
      <c r="L159" s="47">
        <v>0</v>
      </c>
      <c r="M159" s="47">
        <v>0</v>
      </c>
      <c r="N159" s="47">
        <v>0</v>
      </c>
      <c r="O159" s="46">
        <v>65490.57</v>
      </c>
      <c r="P159" s="47">
        <v>0</v>
      </c>
      <c r="Q159" s="47">
        <v>0</v>
      </c>
      <c r="R159" s="47">
        <v>0</v>
      </c>
      <c r="S159" s="47">
        <v>0</v>
      </c>
      <c r="T159" s="47">
        <v>0</v>
      </c>
      <c r="U159" s="47">
        <v>0</v>
      </c>
      <c r="V159" s="47">
        <v>0</v>
      </c>
      <c r="W159" s="47">
        <v>0</v>
      </c>
      <c r="X159" s="47">
        <v>0</v>
      </c>
      <c r="Y159" s="47">
        <v>0</v>
      </c>
      <c r="Z159" s="47">
        <v>0</v>
      </c>
      <c r="AA159" s="46">
        <v>52780</v>
      </c>
      <c r="AB159" s="46">
        <v>1715</v>
      </c>
      <c r="AC159" s="45">
        <f t="shared" si="2"/>
        <v>1646934.19</v>
      </c>
    </row>
    <row r="160" spans="1:29" x14ac:dyDescent="0.2">
      <c r="A160" s="19" t="s">
        <v>314</v>
      </c>
      <c r="B160" s="19" t="s">
        <v>315</v>
      </c>
      <c r="C160" s="46">
        <v>19860408.579999998</v>
      </c>
      <c r="D160" s="46">
        <v>18039403.600000001</v>
      </c>
      <c r="E160" s="46">
        <v>9975832.5099999998</v>
      </c>
      <c r="F160" s="46">
        <v>782612.28</v>
      </c>
      <c r="G160" s="46">
        <v>801925.78</v>
      </c>
      <c r="H160" s="46">
        <v>511102.23</v>
      </c>
      <c r="I160" s="46">
        <v>1043007.64</v>
      </c>
      <c r="J160" s="46">
        <v>497514.22</v>
      </c>
      <c r="K160" s="46">
        <v>1571703.86</v>
      </c>
      <c r="L160" s="46">
        <v>1479613.08</v>
      </c>
      <c r="M160" s="47">
        <v>0</v>
      </c>
      <c r="N160" s="47">
        <v>0</v>
      </c>
      <c r="O160" s="46">
        <v>1199733.46</v>
      </c>
      <c r="P160" s="47">
        <v>0</v>
      </c>
      <c r="Q160" s="46">
        <v>176358.54</v>
      </c>
      <c r="R160" s="47">
        <v>0</v>
      </c>
      <c r="S160" s="47">
        <v>0</v>
      </c>
      <c r="T160" s="47">
        <v>0</v>
      </c>
      <c r="U160" s="47">
        <v>0</v>
      </c>
      <c r="V160" s="47">
        <v>0</v>
      </c>
      <c r="W160" s="47">
        <v>0</v>
      </c>
      <c r="X160" s="47">
        <v>0</v>
      </c>
      <c r="Y160" s="47">
        <v>0</v>
      </c>
      <c r="Z160" s="47">
        <v>0</v>
      </c>
      <c r="AA160" s="46">
        <v>1821004.98</v>
      </c>
      <c r="AB160" s="46">
        <v>55689.39</v>
      </c>
      <c r="AC160" s="45">
        <f t="shared" si="2"/>
        <v>19916097.969999999</v>
      </c>
    </row>
    <row r="161" spans="1:29" x14ac:dyDescent="0.2">
      <c r="A161" s="19" t="s">
        <v>316</v>
      </c>
      <c r="B161" s="19" t="s">
        <v>317</v>
      </c>
      <c r="C161" s="46">
        <v>20479720.510000002</v>
      </c>
      <c r="D161" s="46">
        <v>19580313.260000002</v>
      </c>
      <c r="E161" s="46">
        <v>11774663.279999999</v>
      </c>
      <c r="F161" s="46">
        <v>777755.64</v>
      </c>
      <c r="G161" s="46">
        <v>738550.01</v>
      </c>
      <c r="H161" s="46">
        <v>449712.75</v>
      </c>
      <c r="I161" s="46">
        <v>840880.16</v>
      </c>
      <c r="J161" s="46">
        <v>419240.61</v>
      </c>
      <c r="K161" s="46">
        <v>1856952.04</v>
      </c>
      <c r="L161" s="46">
        <v>1379675.59</v>
      </c>
      <c r="M161" s="47">
        <v>0</v>
      </c>
      <c r="N161" s="47">
        <v>0</v>
      </c>
      <c r="O161" s="46">
        <v>1123227.1599999999</v>
      </c>
      <c r="P161" s="47">
        <v>0</v>
      </c>
      <c r="Q161" s="46">
        <v>219656.02</v>
      </c>
      <c r="R161" s="47">
        <v>0</v>
      </c>
      <c r="S161" s="47">
        <v>0</v>
      </c>
      <c r="T161" s="46">
        <v>30020</v>
      </c>
      <c r="U161" s="46">
        <v>27770.53</v>
      </c>
      <c r="V161" s="46">
        <v>2500.7399999999998</v>
      </c>
      <c r="W161" s="47">
        <v>0</v>
      </c>
      <c r="X161" s="47">
        <v>0</v>
      </c>
      <c r="Y161" s="47">
        <v>0</v>
      </c>
      <c r="Z161" s="47">
        <v>0</v>
      </c>
      <c r="AA161" s="46">
        <v>839115.98</v>
      </c>
      <c r="AB161" s="46">
        <v>30854</v>
      </c>
      <c r="AC161" s="45">
        <f t="shared" si="2"/>
        <v>20510574.510000002</v>
      </c>
    </row>
    <row r="162" spans="1:29" x14ac:dyDescent="0.2">
      <c r="A162" s="19" t="s">
        <v>318</v>
      </c>
      <c r="B162" s="19" t="s">
        <v>319</v>
      </c>
      <c r="C162" s="46">
        <v>17898670.890000001</v>
      </c>
      <c r="D162" s="46">
        <v>16801369.149999999</v>
      </c>
      <c r="E162" s="46">
        <v>8587549.25</v>
      </c>
      <c r="F162" s="46">
        <v>744680.73</v>
      </c>
      <c r="G162" s="46">
        <v>1058576.04</v>
      </c>
      <c r="H162" s="46">
        <v>800124.48</v>
      </c>
      <c r="I162" s="46">
        <v>1078122.42</v>
      </c>
      <c r="J162" s="46">
        <v>300457.48</v>
      </c>
      <c r="K162" s="46">
        <v>1297660.3799999999</v>
      </c>
      <c r="L162" s="46">
        <v>1507384.8</v>
      </c>
      <c r="M162" s="47">
        <v>0</v>
      </c>
      <c r="N162" s="47">
        <v>0</v>
      </c>
      <c r="O162" s="46">
        <v>1194566.48</v>
      </c>
      <c r="P162" s="47">
        <v>0</v>
      </c>
      <c r="Q162" s="46">
        <v>232247.09</v>
      </c>
      <c r="R162" s="47">
        <v>0</v>
      </c>
      <c r="S162" s="47">
        <v>0</v>
      </c>
      <c r="T162" s="47">
        <v>0</v>
      </c>
      <c r="U162" s="47">
        <v>0</v>
      </c>
      <c r="V162" s="47">
        <v>0</v>
      </c>
      <c r="W162" s="47">
        <v>0</v>
      </c>
      <c r="X162" s="47">
        <v>0</v>
      </c>
      <c r="Y162" s="47">
        <v>0</v>
      </c>
      <c r="Z162" s="47">
        <v>0</v>
      </c>
      <c r="AA162" s="46">
        <v>1097301.74</v>
      </c>
      <c r="AB162" s="46">
        <v>23569.71</v>
      </c>
      <c r="AC162" s="45">
        <f t="shared" si="2"/>
        <v>17922240.600000001</v>
      </c>
    </row>
    <row r="163" spans="1:29" x14ac:dyDescent="0.2">
      <c r="A163" s="19" t="s">
        <v>320</v>
      </c>
      <c r="B163" s="19" t="s">
        <v>321</v>
      </c>
      <c r="C163" s="46">
        <v>16349981.73</v>
      </c>
      <c r="D163" s="46">
        <v>15492604.41</v>
      </c>
      <c r="E163" s="46">
        <v>8411208.1799999997</v>
      </c>
      <c r="F163" s="46">
        <v>730878.06</v>
      </c>
      <c r="G163" s="46">
        <v>919013.99</v>
      </c>
      <c r="H163" s="46">
        <v>565530.48</v>
      </c>
      <c r="I163" s="46">
        <v>758687.59</v>
      </c>
      <c r="J163" s="46">
        <v>451144.05</v>
      </c>
      <c r="K163" s="46">
        <v>1475792.36</v>
      </c>
      <c r="L163" s="46">
        <v>1069415.45</v>
      </c>
      <c r="M163" s="47">
        <v>0</v>
      </c>
      <c r="N163" s="47">
        <v>0</v>
      </c>
      <c r="O163" s="46">
        <v>929914.25</v>
      </c>
      <c r="P163" s="47">
        <v>0</v>
      </c>
      <c r="Q163" s="46">
        <v>181020</v>
      </c>
      <c r="R163" s="47">
        <v>0</v>
      </c>
      <c r="S163" s="47">
        <v>0</v>
      </c>
      <c r="T163" s="47">
        <v>0</v>
      </c>
      <c r="U163" s="47">
        <v>0</v>
      </c>
      <c r="V163" s="47">
        <v>0</v>
      </c>
      <c r="W163" s="47">
        <v>0</v>
      </c>
      <c r="X163" s="47">
        <v>0</v>
      </c>
      <c r="Y163" s="46">
        <v>37400.410000000003</v>
      </c>
      <c r="Z163" s="47">
        <v>0</v>
      </c>
      <c r="AA163" s="46">
        <v>819976.91</v>
      </c>
      <c r="AB163" s="46">
        <v>68435</v>
      </c>
      <c r="AC163" s="45">
        <f t="shared" si="2"/>
        <v>16418416.73</v>
      </c>
    </row>
    <row r="164" spans="1:29" x14ac:dyDescent="0.2">
      <c r="A164" s="19" t="s">
        <v>322</v>
      </c>
      <c r="B164" s="19" t="s">
        <v>323</v>
      </c>
      <c r="C164" s="46">
        <v>11519750.369999999</v>
      </c>
      <c r="D164" s="46">
        <v>10931939.73</v>
      </c>
      <c r="E164" s="46">
        <v>6395054.9699999997</v>
      </c>
      <c r="F164" s="46">
        <v>348816.98</v>
      </c>
      <c r="G164" s="46">
        <v>325451.37</v>
      </c>
      <c r="H164" s="46">
        <v>342753.58</v>
      </c>
      <c r="I164" s="46">
        <v>536220.89</v>
      </c>
      <c r="J164" s="46">
        <v>312400.88</v>
      </c>
      <c r="K164" s="46">
        <v>846103.11</v>
      </c>
      <c r="L164" s="46">
        <v>875675.34</v>
      </c>
      <c r="M164" s="47">
        <v>0</v>
      </c>
      <c r="N164" s="47">
        <v>0</v>
      </c>
      <c r="O164" s="46">
        <v>829876.67</v>
      </c>
      <c r="P164" s="47">
        <v>0</v>
      </c>
      <c r="Q164" s="46">
        <v>119585.94</v>
      </c>
      <c r="R164" s="47">
        <v>0</v>
      </c>
      <c r="S164" s="47">
        <v>0</v>
      </c>
      <c r="T164" s="47">
        <v>0</v>
      </c>
      <c r="U164" s="47">
        <v>0</v>
      </c>
      <c r="V164" s="47">
        <v>0</v>
      </c>
      <c r="W164" s="47">
        <v>0</v>
      </c>
      <c r="X164" s="47">
        <v>0</v>
      </c>
      <c r="Y164" s="46">
        <v>37389.39</v>
      </c>
      <c r="Z164" s="47">
        <v>0</v>
      </c>
      <c r="AA164" s="46">
        <v>550421.25</v>
      </c>
      <c r="AB164" s="46">
        <v>155558.75</v>
      </c>
      <c r="AC164" s="45">
        <f t="shared" si="2"/>
        <v>11675309.119999999</v>
      </c>
    </row>
    <row r="165" spans="1:29" x14ac:dyDescent="0.2">
      <c r="A165" s="19" t="s">
        <v>324</v>
      </c>
      <c r="B165" s="19" t="s">
        <v>325</v>
      </c>
      <c r="C165" s="46">
        <v>20332950.949999999</v>
      </c>
      <c r="D165" s="46">
        <v>19298044.010000002</v>
      </c>
      <c r="E165" s="46">
        <v>10381768.029999999</v>
      </c>
      <c r="F165" s="46">
        <v>603218.64</v>
      </c>
      <c r="G165" s="46">
        <v>446887.18</v>
      </c>
      <c r="H165" s="46">
        <v>1084199.8999999999</v>
      </c>
      <c r="I165" s="46">
        <v>1053875.56</v>
      </c>
      <c r="J165" s="46">
        <v>462275.71</v>
      </c>
      <c r="K165" s="46">
        <v>1975446.77</v>
      </c>
      <c r="L165" s="46">
        <v>1695065</v>
      </c>
      <c r="M165" s="47">
        <v>0</v>
      </c>
      <c r="N165" s="47">
        <v>0</v>
      </c>
      <c r="O165" s="46">
        <v>1311315.1000000001</v>
      </c>
      <c r="P165" s="47">
        <v>0</v>
      </c>
      <c r="Q165" s="46">
        <v>211293.5</v>
      </c>
      <c r="R165" s="46">
        <v>72698.62</v>
      </c>
      <c r="S165" s="47">
        <v>0</v>
      </c>
      <c r="T165" s="47">
        <v>0</v>
      </c>
      <c r="U165" s="46">
        <v>4800</v>
      </c>
      <c r="V165" s="47">
        <v>0</v>
      </c>
      <c r="W165" s="47">
        <v>0</v>
      </c>
      <c r="X165" s="47">
        <v>0</v>
      </c>
      <c r="Y165" s="47">
        <v>0</v>
      </c>
      <c r="Z165" s="47">
        <v>0</v>
      </c>
      <c r="AA165" s="46">
        <v>1030106.94</v>
      </c>
      <c r="AB165" s="46">
        <v>1161954.26</v>
      </c>
      <c r="AC165" s="45">
        <f t="shared" si="2"/>
        <v>21494905.210000001</v>
      </c>
    </row>
    <row r="166" spans="1:29" x14ac:dyDescent="0.2">
      <c r="A166" s="19" t="s">
        <v>326</v>
      </c>
      <c r="B166" s="19" t="s">
        <v>327</v>
      </c>
      <c r="C166" s="46">
        <v>12237463.4</v>
      </c>
      <c r="D166" s="46">
        <v>10015774.060000001</v>
      </c>
      <c r="E166" s="46">
        <v>5510479.75</v>
      </c>
      <c r="F166" s="46">
        <v>370758.78</v>
      </c>
      <c r="G166" s="46">
        <v>414078.99</v>
      </c>
      <c r="H166" s="46">
        <v>764467.39</v>
      </c>
      <c r="I166" s="46">
        <v>497579.49</v>
      </c>
      <c r="J166" s="46">
        <v>135153.96</v>
      </c>
      <c r="K166" s="46">
        <v>928187.06</v>
      </c>
      <c r="L166" s="46">
        <v>775603.57</v>
      </c>
      <c r="M166" s="47">
        <v>0</v>
      </c>
      <c r="N166" s="47">
        <v>0</v>
      </c>
      <c r="O166" s="46">
        <v>619465.06999999995</v>
      </c>
      <c r="P166" s="47">
        <v>0</v>
      </c>
      <c r="Q166" s="47">
        <v>0</v>
      </c>
      <c r="R166" s="47">
        <v>0</v>
      </c>
      <c r="S166" s="47">
        <v>0</v>
      </c>
      <c r="T166" s="47">
        <v>0</v>
      </c>
      <c r="U166" s="47">
        <v>0</v>
      </c>
      <c r="V166" s="47">
        <v>0</v>
      </c>
      <c r="W166" s="47">
        <v>0</v>
      </c>
      <c r="X166" s="47">
        <v>0</v>
      </c>
      <c r="Y166" s="47">
        <v>0</v>
      </c>
      <c r="Z166" s="47">
        <v>0</v>
      </c>
      <c r="AA166" s="46">
        <v>2221689.34</v>
      </c>
      <c r="AB166" s="46">
        <v>650418.31000000006</v>
      </c>
      <c r="AC166" s="45">
        <f t="shared" si="2"/>
        <v>12887881.710000001</v>
      </c>
    </row>
    <row r="167" spans="1:29" x14ac:dyDescent="0.2">
      <c r="A167" s="19" t="s">
        <v>328</v>
      </c>
      <c r="B167" s="19" t="s">
        <v>329</v>
      </c>
      <c r="C167" s="46">
        <v>95904918.629999995</v>
      </c>
      <c r="D167" s="46">
        <v>86278639.239999995</v>
      </c>
      <c r="E167" s="46">
        <v>52390653.82</v>
      </c>
      <c r="F167" s="46">
        <v>1874819.06</v>
      </c>
      <c r="G167" s="46">
        <v>2555610.0299999998</v>
      </c>
      <c r="H167" s="46">
        <v>932762.31</v>
      </c>
      <c r="I167" s="46">
        <v>3594147.87</v>
      </c>
      <c r="J167" s="46">
        <v>1449052.57</v>
      </c>
      <c r="K167" s="46">
        <v>8599726.3900000006</v>
      </c>
      <c r="L167" s="46">
        <v>7441376.9699999997</v>
      </c>
      <c r="M167" s="47">
        <v>0</v>
      </c>
      <c r="N167" s="47">
        <v>0</v>
      </c>
      <c r="O167" s="46">
        <v>6382013.7300000004</v>
      </c>
      <c r="P167" s="47">
        <v>0</v>
      </c>
      <c r="Q167" s="46">
        <v>1058476.49</v>
      </c>
      <c r="R167" s="47">
        <v>0</v>
      </c>
      <c r="S167" s="47">
        <v>0</v>
      </c>
      <c r="T167" s="46">
        <v>43181.85</v>
      </c>
      <c r="U167" s="47">
        <v>0</v>
      </c>
      <c r="V167" s="47">
        <v>0</v>
      </c>
      <c r="W167" s="47">
        <v>0</v>
      </c>
      <c r="X167" s="46">
        <v>2556552.3199999998</v>
      </c>
      <c r="Y167" s="46">
        <v>60911</v>
      </c>
      <c r="Z167" s="47">
        <v>0</v>
      </c>
      <c r="AA167" s="46">
        <v>6965634.2199999997</v>
      </c>
      <c r="AB167" s="46">
        <v>14759011.029999999</v>
      </c>
      <c r="AC167" s="45">
        <f t="shared" si="2"/>
        <v>110663929.66</v>
      </c>
    </row>
    <row r="168" spans="1:29" x14ac:dyDescent="0.2">
      <c r="A168" s="19" t="s">
        <v>330</v>
      </c>
      <c r="B168" s="19" t="s">
        <v>331</v>
      </c>
      <c r="C168" s="46">
        <v>15221040.27</v>
      </c>
      <c r="D168" s="46">
        <v>14437337.07</v>
      </c>
      <c r="E168" s="46">
        <v>7869482.0599999996</v>
      </c>
      <c r="F168" s="46">
        <v>264328.92</v>
      </c>
      <c r="G168" s="46">
        <v>469922.46</v>
      </c>
      <c r="H168" s="46">
        <v>769193.33</v>
      </c>
      <c r="I168" s="46">
        <v>783176.52</v>
      </c>
      <c r="J168" s="46">
        <v>619551.28</v>
      </c>
      <c r="K168" s="46">
        <v>1353243.58</v>
      </c>
      <c r="L168" s="46">
        <v>998839.72</v>
      </c>
      <c r="M168" s="47">
        <v>0</v>
      </c>
      <c r="N168" s="47">
        <v>0</v>
      </c>
      <c r="O168" s="46">
        <v>968560.84</v>
      </c>
      <c r="P168" s="47">
        <v>0</v>
      </c>
      <c r="Q168" s="46">
        <v>341038.36</v>
      </c>
      <c r="R168" s="47">
        <v>0</v>
      </c>
      <c r="S168" s="47">
        <v>0</v>
      </c>
      <c r="T168" s="46">
        <v>297576</v>
      </c>
      <c r="U168" s="47">
        <v>0</v>
      </c>
      <c r="V168" s="47">
        <v>0</v>
      </c>
      <c r="W168" s="47">
        <v>0</v>
      </c>
      <c r="X168" s="47">
        <v>0</v>
      </c>
      <c r="Y168" s="47">
        <v>0</v>
      </c>
      <c r="Z168" s="47">
        <v>0</v>
      </c>
      <c r="AA168" s="46">
        <v>486127.2</v>
      </c>
      <c r="AB168" s="46">
        <v>383997</v>
      </c>
      <c r="AC168" s="45">
        <f t="shared" si="2"/>
        <v>15605037.27</v>
      </c>
    </row>
    <row r="169" spans="1:29" x14ac:dyDescent="0.2">
      <c r="A169" s="19" t="s">
        <v>332</v>
      </c>
      <c r="B169" s="19" t="s">
        <v>333</v>
      </c>
      <c r="C169" s="46">
        <v>22655699.82</v>
      </c>
      <c r="D169" s="46">
        <v>20443986.579999998</v>
      </c>
      <c r="E169" s="46">
        <v>10728663.32</v>
      </c>
      <c r="F169" s="46">
        <v>998997.75</v>
      </c>
      <c r="G169" s="46">
        <v>1666924.61</v>
      </c>
      <c r="H169" s="46">
        <v>402083.78</v>
      </c>
      <c r="I169" s="46">
        <v>1158702.42</v>
      </c>
      <c r="J169" s="46">
        <v>225644.64</v>
      </c>
      <c r="K169" s="46">
        <v>1699511.87</v>
      </c>
      <c r="L169" s="46">
        <v>1722905.59</v>
      </c>
      <c r="M169" s="47">
        <v>0</v>
      </c>
      <c r="N169" s="47">
        <v>0</v>
      </c>
      <c r="O169" s="46">
        <v>1489935.32</v>
      </c>
      <c r="P169" s="46">
        <v>1057.01</v>
      </c>
      <c r="Q169" s="46">
        <v>328576.17</v>
      </c>
      <c r="R169" s="46">
        <v>20984.1</v>
      </c>
      <c r="S169" s="47">
        <v>0</v>
      </c>
      <c r="T169" s="47">
        <v>0</v>
      </c>
      <c r="U169" s="47">
        <v>0</v>
      </c>
      <c r="V169" s="47">
        <v>0</v>
      </c>
      <c r="W169" s="47">
        <v>0</v>
      </c>
      <c r="X169" s="47">
        <v>0</v>
      </c>
      <c r="Y169" s="47">
        <v>0</v>
      </c>
      <c r="Z169" s="47">
        <v>0</v>
      </c>
      <c r="AA169" s="46">
        <v>2211713.2400000002</v>
      </c>
      <c r="AB169" s="46">
        <v>1171263.69</v>
      </c>
      <c r="AC169" s="45">
        <f t="shared" si="2"/>
        <v>23826963.510000002</v>
      </c>
    </row>
    <row r="170" spans="1:29" x14ac:dyDescent="0.2">
      <c r="A170" s="19" t="s">
        <v>334</v>
      </c>
      <c r="B170" s="19" t="s">
        <v>335</v>
      </c>
      <c r="C170" s="46">
        <v>18260048.699999999</v>
      </c>
      <c r="D170" s="46">
        <v>17392266.710000001</v>
      </c>
      <c r="E170" s="46">
        <v>8876787.9900000002</v>
      </c>
      <c r="F170" s="46">
        <v>890943.87</v>
      </c>
      <c r="G170" s="46">
        <v>1546458.85</v>
      </c>
      <c r="H170" s="46">
        <v>404847.5</v>
      </c>
      <c r="I170" s="46">
        <v>857152.21</v>
      </c>
      <c r="J170" s="46">
        <v>373474.8</v>
      </c>
      <c r="K170" s="46">
        <v>1993225.28</v>
      </c>
      <c r="L170" s="46">
        <v>991775.28</v>
      </c>
      <c r="M170" s="47">
        <v>0</v>
      </c>
      <c r="N170" s="47">
        <v>0</v>
      </c>
      <c r="O170" s="46">
        <v>1270096.73</v>
      </c>
      <c r="P170" s="47">
        <v>0</v>
      </c>
      <c r="Q170" s="46">
        <v>187504.2</v>
      </c>
      <c r="R170" s="47">
        <v>0</v>
      </c>
      <c r="S170" s="47">
        <v>0</v>
      </c>
      <c r="T170" s="47">
        <v>0</v>
      </c>
      <c r="U170" s="47">
        <v>0</v>
      </c>
      <c r="V170" s="47">
        <v>0</v>
      </c>
      <c r="W170" s="47">
        <v>0</v>
      </c>
      <c r="X170" s="47">
        <v>0</v>
      </c>
      <c r="Y170" s="46">
        <v>1950</v>
      </c>
      <c r="Z170" s="47">
        <v>0</v>
      </c>
      <c r="AA170" s="46">
        <v>865831.99</v>
      </c>
      <c r="AB170" s="46">
        <v>255367.64</v>
      </c>
      <c r="AC170" s="45">
        <f t="shared" si="2"/>
        <v>18515416.34</v>
      </c>
    </row>
    <row r="171" spans="1:29" x14ac:dyDescent="0.2">
      <c r="A171" s="19" t="s">
        <v>336</v>
      </c>
      <c r="B171" s="19" t="s">
        <v>337</v>
      </c>
      <c r="C171" s="46">
        <v>1371775.99</v>
      </c>
      <c r="D171" s="46">
        <v>1327353.6399999999</v>
      </c>
      <c r="E171" s="46">
        <v>657057.24</v>
      </c>
      <c r="F171" s="47">
        <v>0</v>
      </c>
      <c r="G171" s="47">
        <v>0</v>
      </c>
      <c r="H171" s="46">
        <v>179821.43</v>
      </c>
      <c r="I171" s="46">
        <v>89901.24</v>
      </c>
      <c r="J171" s="46">
        <v>103948.13</v>
      </c>
      <c r="K171" s="46">
        <v>130303.99</v>
      </c>
      <c r="L171" s="46">
        <v>57031.62</v>
      </c>
      <c r="M171" s="47">
        <v>0</v>
      </c>
      <c r="N171" s="47">
        <v>0</v>
      </c>
      <c r="O171" s="46">
        <v>74639.990000000005</v>
      </c>
      <c r="P171" s="47">
        <v>0</v>
      </c>
      <c r="Q171" s="46">
        <v>34650</v>
      </c>
      <c r="R171" s="47">
        <v>0</v>
      </c>
      <c r="S171" s="47">
        <v>0</v>
      </c>
      <c r="T171" s="47">
        <v>0</v>
      </c>
      <c r="U171" s="47">
        <v>0</v>
      </c>
      <c r="V171" s="47">
        <v>0</v>
      </c>
      <c r="W171" s="47">
        <v>0</v>
      </c>
      <c r="X171" s="47">
        <v>0</v>
      </c>
      <c r="Y171" s="47">
        <v>0</v>
      </c>
      <c r="Z171" s="47">
        <v>0</v>
      </c>
      <c r="AA171" s="46">
        <v>44422.35</v>
      </c>
      <c r="AB171" s="47">
        <v>0</v>
      </c>
      <c r="AC171" s="45">
        <f t="shared" si="2"/>
        <v>1371775.99</v>
      </c>
    </row>
    <row r="172" spans="1:29" x14ac:dyDescent="0.2">
      <c r="A172" s="19" t="s">
        <v>338</v>
      </c>
      <c r="B172" s="19" t="s">
        <v>339</v>
      </c>
      <c r="C172" s="46">
        <v>40148846.979999997</v>
      </c>
      <c r="D172" s="46">
        <v>38488585.969999999</v>
      </c>
      <c r="E172" s="46">
        <v>22061513.399999999</v>
      </c>
      <c r="F172" s="46">
        <v>1540076.64</v>
      </c>
      <c r="G172" s="46">
        <v>2048868.29</v>
      </c>
      <c r="H172" s="46">
        <v>945233.65</v>
      </c>
      <c r="I172" s="46">
        <v>1500042.5</v>
      </c>
      <c r="J172" s="46">
        <v>467576.39</v>
      </c>
      <c r="K172" s="46">
        <v>3353768.94</v>
      </c>
      <c r="L172" s="46">
        <v>3285948.48</v>
      </c>
      <c r="M172" s="47">
        <v>0</v>
      </c>
      <c r="N172" s="47">
        <v>0</v>
      </c>
      <c r="O172" s="46">
        <v>2589523.89</v>
      </c>
      <c r="P172" s="47">
        <v>0</v>
      </c>
      <c r="Q172" s="46">
        <v>696033.79</v>
      </c>
      <c r="R172" s="47">
        <v>0</v>
      </c>
      <c r="S172" s="47">
        <v>0</v>
      </c>
      <c r="T172" s="47">
        <v>0</v>
      </c>
      <c r="U172" s="47">
        <v>0</v>
      </c>
      <c r="V172" s="46">
        <v>7601.65</v>
      </c>
      <c r="W172" s="47">
        <v>0</v>
      </c>
      <c r="X172" s="47">
        <v>0</v>
      </c>
      <c r="Y172" s="46">
        <v>134068.69</v>
      </c>
      <c r="Z172" s="47">
        <v>0</v>
      </c>
      <c r="AA172" s="46">
        <v>1518590.67</v>
      </c>
      <c r="AB172" s="46">
        <v>5400204.0700000003</v>
      </c>
      <c r="AC172" s="45">
        <f t="shared" si="2"/>
        <v>45549051.049999997</v>
      </c>
    </row>
    <row r="173" spans="1:29" x14ac:dyDescent="0.2">
      <c r="A173" s="19" t="s">
        <v>340</v>
      </c>
      <c r="B173" s="19" t="s">
        <v>341</v>
      </c>
      <c r="C173" s="46">
        <v>6449890.5999999996</v>
      </c>
      <c r="D173" s="46">
        <v>6272082.8399999999</v>
      </c>
      <c r="E173" s="46">
        <v>3741822.38</v>
      </c>
      <c r="F173" s="46">
        <v>177338.41</v>
      </c>
      <c r="G173" s="46">
        <v>325635.73</v>
      </c>
      <c r="H173" s="46">
        <v>274365.39</v>
      </c>
      <c r="I173" s="46">
        <v>245769.19</v>
      </c>
      <c r="J173" s="46">
        <v>191504.53</v>
      </c>
      <c r="K173" s="46">
        <v>535757.42000000004</v>
      </c>
      <c r="L173" s="46">
        <v>200844.74</v>
      </c>
      <c r="M173" s="47">
        <v>0</v>
      </c>
      <c r="N173" s="47">
        <v>0</v>
      </c>
      <c r="O173" s="46">
        <v>488237.05</v>
      </c>
      <c r="P173" s="47">
        <v>0</v>
      </c>
      <c r="Q173" s="46">
        <v>90808</v>
      </c>
      <c r="R173" s="47">
        <v>0</v>
      </c>
      <c r="S173" s="47">
        <v>0</v>
      </c>
      <c r="T173" s="47">
        <v>0</v>
      </c>
      <c r="U173" s="47">
        <v>0</v>
      </c>
      <c r="V173" s="47">
        <v>0</v>
      </c>
      <c r="W173" s="47">
        <v>0</v>
      </c>
      <c r="X173" s="47">
        <v>0</v>
      </c>
      <c r="Y173" s="47">
        <v>0</v>
      </c>
      <c r="Z173" s="47">
        <v>0</v>
      </c>
      <c r="AA173" s="46">
        <v>177807.76</v>
      </c>
      <c r="AB173" s="46">
        <v>170273.4</v>
      </c>
      <c r="AC173" s="45">
        <f t="shared" si="2"/>
        <v>6620164</v>
      </c>
    </row>
    <row r="174" spans="1:29" x14ac:dyDescent="0.2">
      <c r="A174" s="19" t="s">
        <v>342</v>
      </c>
      <c r="B174" s="19" t="s">
        <v>343</v>
      </c>
      <c r="C174" s="46">
        <v>8037837.8499999996</v>
      </c>
      <c r="D174" s="46">
        <v>7018051</v>
      </c>
      <c r="E174" s="46">
        <v>3806444.07</v>
      </c>
      <c r="F174" s="46">
        <v>327142.43</v>
      </c>
      <c r="G174" s="46">
        <v>345552.91</v>
      </c>
      <c r="H174" s="46">
        <v>348922.36</v>
      </c>
      <c r="I174" s="46">
        <v>451372.09</v>
      </c>
      <c r="J174" s="46">
        <v>144365.31</v>
      </c>
      <c r="K174" s="46">
        <v>620825.48</v>
      </c>
      <c r="L174" s="46">
        <v>422317.21</v>
      </c>
      <c r="M174" s="47">
        <v>0</v>
      </c>
      <c r="N174" s="47">
        <v>0</v>
      </c>
      <c r="O174" s="46">
        <v>473876.8</v>
      </c>
      <c r="P174" s="47">
        <v>0</v>
      </c>
      <c r="Q174" s="46">
        <v>77232.34</v>
      </c>
      <c r="R174" s="47">
        <v>0</v>
      </c>
      <c r="S174" s="47">
        <v>0</v>
      </c>
      <c r="T174" s="47">
        <v>0</v>
      </c>
      <c r="U174" s="47">
        <v>0</v>
      </c>
      <c r="V174" s="47">
        <v>0</v>
      </c>
      <c r="W174" s="47">
        <v>0</v>
      </c>
      <c r="X174" s="47">
        <v>0</v>
      </c>
      <c r="Y174" s="47">
        <v>0</v>
      </c>
      <c r="Z174" s="47">
        <v>0</v>
      </c>
      <c r="AA174" s="46">
        <v>1019786.85</v>
      </c>
      <c r="AB174" s="46">
        <v>5511941.8399999999</v>
      </c>
      <c r="AC174" s="45">
        <f t="shared" si="2"/>
        <v>13549779.689999999</v>
      </c>
    </row>
    <row r="175" spans="1:29" x14ac:dyDescent="0.2">
      <c r="A175" s="19" t="s">
        <v>344</v>
      </c>
      <c r="B175" s="19" t="s">
        <v>345</v>
      </c>
      <c r="C175" s="46">
        <v>12338104.4</v>
      </c>
      <c r="D175" s="46">
        <v>11301534.449999999</v>
      </c>
      <c r="E175" s="46">
        <v>6617449.6299999999</v>
      </c>
      <c r="F175" s="46">
        <v>313585.84000000003</v>
      </c>
      <c r="G175" s="46">
        <v>70285.69</v>
      </c>
      <c r="H175" s="46">
        <v>593070.04</v>
      </c>
      <c r="I175" s="46">
        <v>575202.51</v>
      </c>
      <c r="J175" s="46">
        <v>123214.82</v>
      </c>
      <c r="K175" s="46">
        <v>941391.81</v>
      </c>
      <c r="L175" s="46">
        <v>995278.97</v>
      </c>
      <c r="M175" s="47">
        <v>0</v>
      </c>
      <c r="N175" s="47">
        <v>0</v>
      </c>
      <c r="O175" s="46">
        <v>806927.92</v>
      </c>
      <c r="P175" s="47">
        <v>0</v>
      </c>
      <c r="Q175" s="46">
        <v>265127.21999999997</v>
      </c>
      <c r="R175" s="47">
        <v>0</v>
      </c>
      <c r="S175" s="47">
        <v>0</v>
      </c>
      <c r="T175" s="47">
        <v>0</v>
      </c>
      <c r="U175" s="47">
        <v>0</v>
      </c>
      <c r="V175" s="47">
        <v>0</v>
      </c>
      <c r="W175" s="47">
        <v>0</v>
      </c>
      <c r="X175" s="47">
        <v>0</v>
      </c>
      <c r="Y175" s="47">
        <v>0</v>
      </c>
      <c r="Z175" s="47">
        <v>0</v>
      </c>
      <c r="AA175" s="46">
        <v>1036569.95</v>
      </c>
      <c r="AB175" s="46">
        <v>429825.75</v>
      </c>
      <c r="AC175" s="45">
        <f t="shared" si="2"/>
        <v>12767930.15</v>
      </c>
    </row>
    <row r="176" spans="1:29" x14ac:dyDescent="0.2">
      <c r="A176" s="19" t="s">
        <v>346</v>
      </c>
      <c r="B176" s="19" t="s">
        <v>347</v>
      </c>
      <c r="C176" s="48">
        <v>28307837.75</v>
      </c>
      <c r="D176" s="48">
        <v>26115855.399999999</v>
      </c>
      <c r="E176" s="48">
        <v>15732499.67</v>
      </c>
      <c r="F176" s="48">
        <v>967026.96</v>
      </c>
      <c r="G176" s="48">
        <v>936443.04</v>
      </c>
      <c r="H176" s="48">
        <v>756542.05</v>
      </c>
      <c r="I176" s="48">
        <v>1152736.71</v>
      </c>
      <c r="J176" s="48">
        <v>490758.87</v>
      </c>
      <c r="K176" s="48">
        <v>2275980.31</v>
      </c>
      <c r="L176" s="48">
        <v>1753259.75</v>
      </c>
      <c r="M176" s="49">
        <v>0</v>
      </c>
      <c r="N176" s="49">
        <v>0</v>
      </c>
      <c r="O176" s="48">
        <v>1685129.89</v>
      </c>
      <c r="P176" s="49">
        <v>0</v>
      </c>
      <c r="Q176" s="48">
        <v>165028.34</v>
      </c>
      <c r="R176" s="48">
        <v>200449.81</v>
      </c>
      <c r="S176" s="49">
        <v>0</v>
      </c>
      <c r="T176" s="49">
        <v>0</v>
      </c>
      <c r="U176" s="49">
        <v>0</v>
      </c>
      <c r="V176" s="49">
        <v>0</v>
      </c>
      <c r="W176" s="49">
        <v>0</v>
      </c>
      <c r="X176" s="49">
        <v>0</v>
      </c>
      <c r="Y176" s="49">
        <v>0</v>
      </c>
      <c r="Z176" s="49">
        <v>0</v>
      </c>
      <c r="AA176" s="48">
        <v>2191982.35</v>
      </c>
      <c r="AB176" s="48">
        <v>4404609.3899999997</v>
      </c>
      <c r="AC176" s="50">
        <f t="shared" si="2"/>
        <v>32712447.140000001</v>
      </c>
    </row>
    <row r="177" spans="1:29" x14ac:dyDescent="0.2">
      <c r="A177" s="21" t="s">
        <v>406</v>
      </c>
      <c r="C177" s="45">
        <f>SUM(C3:C176)</f>
        <v>5573421713.2799988</v>
      </c>
      <c r="D177" s="45">
        <f t="shared" ref="D177:AC177" si="3">SUM(D3:D176)</f>
        <v>5194335124.170002</v>
      </c>
      <c r="E177" s="45">
        <f t="shared" si="3"/>
        <v>2915594742.6599998</v>
      </c>
      <c r="F177" s="45">
        <f t="shared" si="3"/>
        <v>217074938.68999994</v>
      </c>
      <c r="G177" s="45">
        <f t="shared" si="3"/>
        <v>303735955.05000013</v>
      </c>
      <c r="H177" s="45">
        <f t="shared" si="3"/>
        <v>120085883.52000004</v>
      </c>
      <c r="I177" s="45">
        <f t="shared" si="3"/>
        <v>272343899.45999986</v>
      </c>
      <c r="J177" s="45">
        <f t="shared" si="3"/>
        <v>125745132.81999993</v>
      </c>
      <c r="K177" s="45">
        <f t="shared" si="3"/>
        <v>513931434.97999996</v>
      </c>
      <c r="L177" s="45">
        <f t="shared" si="3"/>
        <v>335796557.62999982</v>
      </c>
      <c r="M177" s="45">
        <f t="shared" si="3"/>
        <v>614800.1</v>
      </c>
      <c r="N177" s="45">
        <f t="shared" si="3"/>
        <v>477537.18999999994</v>
      </c>
      <c r="O177" s="45">
        <f t="shared" si="3"/>
        <v>320706597.91000003</v>
      </c>
      <c r="P177" s="45">
        <f t="shared" si="3"/>
        <v>119885.57</v>
      </c>
      <c r="Q177" s="45">
        <f t="shared" si="3"/>
        <v>66564353.739999995</v>
      </c>
      <c r="R177" s="45">
        <f t="shared" si="3"/>
        <v>1543404.85</v>
      </c>
      <c r="S177" s="45">
        <f t="shared" si="3"/>
        <v>0</v>
      </c>
      <c r="T177" s="45">
        <f t="shared" si="3"/>
        <v>3812616.8499999996</v>
      </c>
      <c r="U177" s="45">
        <f t="shared" si="3"/>
        <v>3778575.26</v>
      </c>
      <c r="V177" s="45">
        <f t="shared" si="3"/>
        <v>1083704.1199999999</v>
      </c>
      <c r="W177" s="45">
        <f t="shared" si="3"/>
        <v>371060.67</v>
      </c>
      <c r="X177" s="45">
        <f t="shared" si="3"/>
        <v>3870823.69</v>
      </c>
      <c r="Y177" s="45">
        <f t="shared" si="3"/>
        <v>8440231.3100000005</v>
      </c>
      <c r="Z177" s="45">
        <f t="shared" si="3"/>
        <v>0</v>
      </c>
      <c r="AA177" s="45">
        <f t="shared" si="3"/>
        <v>357729577.21000016</v>
      </c>
      <c r="AB177" s="45">
        <f t="shared" si="3"/>
        <v>239428587.41999999</v>
      </c>
      <c r="AC177" s="45">
        <f t="shared" si="3"/>
        <v>5812850300.7000027</v>
      </c>
    </row>
    <row r="179" spans="1:29" x14ac:dyDescent="0.2">
      <c r="A179" s="2" t="s">
        <v>366</v>
      </c>
    </row>
    <row r="180" spans="1:29" x14ac:dyDescent="0.2">
      <c r="A180" s="2" t="s">
        <v>367</v>
      </c>
    </row>
    <row r="181" spans="1:29" x14ac:dyDescent="0.2">
      <c r="A181" s="2" t="s">
        <v>368</v>
      </c>
    </row>
    <row r="182" spans="1:29" x14ac:dyDescent="0.2">
      <c r="A182" s="2" t="s">
        <v>373</v>
      </c>
    </row>
    <row r="183" spans="1:29" x14ac:dyDescent="0.2">
      <c r="A183" s="2" t="s">
        <v>374</v>
      </c>
    </row>
    <row r="184" spans="1:29" s="24" customFormat="1" x14ac:dyDescent="0.2">
      <c r="A184" s="2" t="s">
        <v>434</v>
      </c>
      <c r="B184" s="16"/>
    </row>
    <row r="185" spans="1:29" s="24" customFormat="1" x14ac:dyDescent="0.2">
      <c r="A185" s="1" t="s">
        <v>369</v>
      </c>
      <c r="B185" s="16"/>
    </row>
    <row r="186" spans="1:29" s="24" customFormat="1" x14ac:dyDescent="0.2">
      <c r="A186" s="1" t="s">
        <v>370</v>
      </c>
      <c r="B186" s="16"/>
    </row>
    <row r="187" spans="1:29" s="24" customFormat="1" x14ac:dyDescent="0.2">
      <c r="A187" s="2" t="s">
        <v>371</v>
      </c>
      <c r="B187" s="16"/>
    </row>
    <row r="188" spans="1:29" s="24" customFormat="1" x14ac:dyDescent="0.2">
      <c r="A188" s="2" t="s">
        <v>435</v>
      </c>
      <c r="B188" s="16"/>
    </row>
    <row r="189" spans="1:29" x14ac:dyDescent="0.2">
      <c r="A189" s="15" t="s">
        <v>375</v>
      </c>
    </row>
    <row r="190" spans="1:29" x14ac:dyDescent="0.2">
      <c r="A190" s="12" t="s">
        <v>436</v>
      </c>
    </row>
  </sheetData>
  <printOptions horizontalCentered="1"/>
  <pageMargins left="0.2" right="0.2" top="0.25" bottom="0.25" header="0.3" footer="0.3"/>
  <pageSetup paperSize="5" orientation="landscape" verticalDpi="0" r:id="rId1"/>
  <headerFooter>
    <oddFooter>&amp;C&amp;"Times New Roman,Regular"&amp;8&amp;P&amp;R&amp;"Times New Roman,Regular"&amp;8&amp;A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2"/>
  <sheetViews>
    <sheetView workbookViewId="0">
      <pane xSplit="2" ySplit="2" topLeftCell="C176" activePane="bottomRight" state="frozen"/>
      <selection pane="topRight" activeCell="C1" sqref="C1"/>
      <selection pane="bottomLeft" activeCell="A3" sqref="A3"/>
      <selection pane="bottomRight" activeCell="F2" sqref="F2"/>
    </sheetView>
  </sheetViews>
  <sheetFormatPr defaultColWidth="9.109375" defaultRowHeight="10.199999999999999" x14ac:dyDescent="0.2"/>
  <cols>
    <col min="1" max="1" width="4.5546875" style="16" customWidth="1"/>
    <col min="2" max="2" width="31" style="16" bestFit="1" customWidth="1"/>
    <col min="3" max="3" width="9.109375" style="24"/>
    <col min="4" max="27" width="9.109375" style="24" customWidth="1"/>
    <col min="28" max="28" width="9.109375" style="24"/>
    <col min="29" max="29" width="9.88671875" style="24" bestFit="1" customWidth="1"/>
    <col min="30" max="16384" width="9.109375" style="24"/>
  </cols>
  <sheetData>
    <row r="1" spans="1:31" s="63" customFormat="1" ht="15.6" x14ac:dyDescent="0.3">
      <c r="A1" s="60"/>
      <c r="B1" s="60"/>
      <c r="C1" s="60"/>
      <c r="D1" s="61"/>
      <c r="E1" s="61"/>
      <c r="F1" s="61"/>
      <c r="G1" s="61"/>
      <c r="H1" s="61"/>
      <c r="I1" s="62" t="s">
        <v>404</v>
      </c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</row>
    <row r="2" spans="1:31" ht="102" x14ac:dyDescent="0.2">
      <c r="A2" s="25" t="s">
        <v>349</v>
      </c>
      <c r="B2" s="25" t="s">
        <v>350</v>
      </c>
      <c r="C2" s="25" t="s">
        <v>360</v>
      </c>
      <c r="D2" s="26" t="s">
        <v>384</v>
      </c>
      <c r="E2" s="26" t="s">
        <v>385</v>
      </c>
      <c r="F2" s="26" t="s">
        <v>376</v>
      </c>
      <c r="G2" s="26" t="s">
        <v>386</v>
      </c>
      <c r="H2" s="26" t="s">
        <v>377</v>
      </c>
      <c r="I2" s="26" t="s">
        <v>378</v>
      </c>
      <c r="J2" s="26" t="s">
        <v>379</v>
      </c>
      <c r="K2" s="26" t="s">
        <v>380</v>
      </c>
      <c r="L2" s="26" t="s">
        <v>381</v>
      </c>
      <c r="M2" s="26" t="s">
        <v>387</v>
      </c>
      <c r="N2" s="26" t="s">
        <v>382</v>
      </c>
      <c r="O2" s="26" t="s">
        <v>388</v>
      </c>
      <c r="P2" s="26" t="s">
        <v>389</v>
      </c>
      <c r="Q2" s="26" t="s">
        <v>390</v>
      </c>
      <c r="R2" s="26" t="s">
        <v>391</v>
      </c>
      <c r="S2" s="26" t="s">
        <v>392</v>
      </c>
      <c r="T2" s="26" t="s">
        <v>393</v>
      </c>
      <c r="U2" s="26" t="s">
        <v>405</v>
      </c>
      <c r="V2" s="26" t="s">
        <v>395</v>
      </c>
      <c r="W2" s="26" t="s">
        <v>396</v>
      </c>
      <c r="X2" s="26" t="s">
        <v>397</v>
      </c>
      <c r="Y2" s="26" t="s">
        <v>398</v>
      </c>
      <c r="Z2" s="26" t="s">
        <v>399</v>
      </c>
      <c r="AA2" s="26" t="s">
        <v>400</v>
      </c>
      <c r="AB2" s="26" t="s">
        <v>401</v>
      </c>
      <c r="AC2" s="26" t="s">
        <v>402</v>
      </c>
      <c r="AD2" s="26" t="s">
        <v>403</v>
      </c>
    </row>
    <row r="3" spans="1:31" x14ac:dyDescent="0.2">
      <c r="A3" s="20" t="s">
        <v>0</v>
      </c>
      <c r="B3" s="20" t="s">
        <v>1</v>
      </c>
      <c r="C3" s="7">
        <v>2356.37</v>
      </c>
      <c r="D3" s="29">
        <f>Expenditures!C3/'Expenditures Per Pupil'!C3</f>
        <v>9151.7673497795349</v>
      </c>
      <c r="E3" s="29">
        <f>Expenditures!D3/'Expenditures Per Pupil'!C3</f>
        <v>8760.3227846221107</v>
      </c>
      <c r="F3" s="29">
        <f>Expenditures!E3/'Expenditures Per Pupil'!C3</f>
        <v>5342.9342590509978</v>
      </c>
      <c r="G3" s="29">
        <f>Expenditures!F3/'Expenditures Per Pupil'!C3</f>
        <v>228.9197452013054</v>
      </c>
      <c r="H3" s="29">
        <f>Expenditures!G3/'Expenditures Per Pupil'!C3</f>
        <v>365.65882692446434</v>
      </c>
      <c r="I3" s="29">
        <f>Expenditures!H3/'Expenditures Per Pupil'!C3</f>
        <v>305.84084417981893</v>
      </c>
      <c r="J3" s="29">
        <f>Expenditures!I3/'Expenditures Per Pupil'!C3</f>
        <v>391.40346380237401</v>
      </c>
      <c r="K3" s="29">
        <f>Expenditures!J3/'Expenditures Per Pupil'!C3</f>
        <v>108.51295424742295</v>
      </c>
      <c r="L3" s="29">
        <f>Expenditures!K3/'Expenditures Per Pupil'!C3</f>
        <v>630.58654625546922</v>
      </c>
      <c r="M3" s="29">
        <f>Expenditures!L3/'Expenditures Per Pupil'!C3</f>
        <v>730.04099525965785</v>
      </c>
      <c r="N3" s="29">
        <f>Expenditures!M3/'Expenditures Per Pupil'!C3</f>
        <v>0</v>
      </c>
      <c r="O3" s="29">
        <f>Expenditures!N3/'Expenditures Per Pupil'!C3</f>
        <v>0</v>
      </c>
      <c r="P3" s="29">
        <f>Expenditures!O3/'Expenditures Per Pupil'!C3</f>
        <v>556.69972457636118</v>
      </c>
      <c r="Q3" s="29">
        <f>Expenditures!P3/'Expenditures Per Pupil'!C3</f>
        <v>0</v>
      </c>
      <c r="R3" s="29">
        <f>Expenditures!Q3/'Expenditures Per Pupil'!C3</f>
        <v>99.725425124237702</v>
      </c>
      <c r="S3" s="29">
        <f>Expenditures!R3/'Expenditures Per Pupil'!C3</f>
        <v>0</v>
      </c>
      <c r="T3" s="29">
        <f>Expenditures!S3/'Expenditures Per Pupil'!C3</f>
        <v>0</v>
      </c>
      <c r="U3" s="29">
        <f>Expenditures!T3/'Expenditures Per Pupil'!C3</f>
        <v>0</v>
      </c>
      <c r="V3" s="29">
        <f>Expenditures!U3/'Expenditures Per Pupil'!C3</f>
        <v>0</v>
      </c>
      <c r="W3" s="29">
        <f>Expenditures!V3/'Expenditures Per Pupil'!C3</f>
        <v>0</v>
      </c>
      <c r="X3" s="29">
        <f>Expenditures!W3/'Expenditures Per Pupil'!C3</f>
        <v>0</v>
      </c>
      <c r="Y3" s="29">
        <f>Expenditures!X3/'Expenditures Per Pupil'!C3</f>
        <v>0</v>
      </c>
      <c r="Z3" s="29">
        <f>Expenditures!Y3/'Expenditures Per Pupil'!C3</f>
        <v>22.916604777687716</v>
      </c>
      <c r="AA3" s="29">
        <f>Expenditures!Z3/'Expenditures Per Pupil'!C3</f>
        <v>0</v>
      </c>
      <c r="AB3" s="29">
        <f>Expenditures!AA3/'Expenditures Per Pupil'!C3</f>
        <v>368.52796037973661</v>
      </c>
      <c r="AC3" s="29">
        <f>Expenditures!AB3/'Expenditures Per Pupil'!C3</f>
        <v>0</v>
      </c>
      <c r="AD3" s="29">
        <f>Expenditures!AC3/'Expenditures Per Pupil'!C3</f>
        <v>9151.7673497795349</v>
      </c>
      <c r="AE3" s="28"/>
    </row>
    <row r="4" spans="1:31" x14ac:dyDescent="0.2">
      <c r="A4" s="20" t="s">
        <v>2</v>
      </c>
      <c r="B4" s="20" t="s">
        <v>3</v>
      </c>
      <c r="C4" s="7">
        <v>2733.1</v>
      </c>
      <c r="D4" s="29">
        <f>Expenditures!C4/'Expenditures Per Pupil'!C4</f>
        <v>8099.7616918517433</v>
      </c>
      <c r="E4" s="29">
        <f>Expenditures!D4/'Expenditures Per Pupil'!C4</f>
        <v>7557.0314039003333</v>
      </c>
      <c r="F4" s="29">
        <f>Expenditures!E4/'Expenditures Per Pupil'!C4</f>
        <v>4424.5801653799717</v>
      </c>
      <c r="G4" s="29">
        <f>Expenditures!F4/'Expenditures Per Pupil'!C4</f>
        <v>241.82645713658485</v>
      </c>
      <c r="H4" s="29">
        <f>Expenditures!G4/'Expenditures Per Pupil'!C4</f>
        <v>349.1231349017599</v>
      </c>
      <c r="I4" s="29">
        <f>Expenditures!H4/'Expenditures Per Pupil'!C4</f>
        <v>92.281782591196816</v>
      </c>
      <c r="J4" s="29">
        <f>Expenditures!I4/'Expenditures Per Pupil'!C4</f>
        <v>384.08537192199333</v>
      </c>
      <c r="K4" s="29">
        <f>Expenditures!J4/'Expenditures Per Pupil'!C4</f>
        <v>126.93194175112509</v>
      </c>
      <c r="L4" s="29">
        <f>Expenditures!K4/'Expenditures Per Pupil'!C4</f>
        <v>756.66031246569833</v>
      </c>
      <c r="M4" s="29">
        <f>Expenditures!L4/'Expenditures Per Pupil'!C4</f>
        <v>490.9581939921701</v>
      </c>
      <c r="N4" s="29">
        <f>Expenditures!M4/'Expenditures Per Pupil'!C4</f>
        <v>0</v>
      </c>
      <c r="O4" s="29">
        <f>Expenditures!N4/'Expenditures Per Pupil'!C4</f>
        <v>0</v>
      </c>
      <c r="P4" s="29">
        <f>Expenditures!O4/'Expenditures Per Pupil'!C4</f>
        <v>593.81647945556335</v>
      </c>
      <c r="Q4" s="29">
        <f>Expenditures!P4/'Expenditures Per Pupil'!C4</f>
        <v>0</v>
      </c>
      <c r="R4" s="29">
        <f>Expenditures!Q4/'Expenditures Per Pupil'!C4</f>
        <v>96.767564304269882</v>
      </c>
      <c r="S4" s="29">
        <f>Expenditures!R4/'Expenditures Per Pupil'!C4</f>
        <v>0</v>
      </c>
      <c r="T4" s="29">
        <f>Expenditures!S4/'Expenditures Per Pupil'!C4</f>
        <v>0</v>
      </c>
      <c r="U4" s="29">
        <f>Expenditures!T4/'Expenditures Per Pupil'!C4</f>
        <v>0</v>
      </c>
      <c r="V4" s="29">
        <f>Expenditures!U4/'Expenditures Per Pupil'!C4</f>
        <v>0</v>
      </c>
      <c r="W4" s="29">
        <f>Expenditures!V4/'Expenditures Per Pupil'!C4</f>
        <v>0</v>
      </c>
      <c r="X4" s="29">
        <f>Expenditures!W4/'Expenditures Per Pupil'!C4</f>
        <v>0</v>
      </c>
      <c r="Y4" s="29">
        <f>Expenditures!X4/'Expenditures Per Pupil'!C4</f>
        <v>2.1762833412608393</v>
      </c>
      <c r="Z4" s="29">
        <f>Expenditures!Y4/'Expenditures Per Pupil'!C4</f>
        <v>0</v>
      </c>
      <c r="AA4" s="29">
        <f>Expenditures!Z4/'Expenditures Per Pupil'!C4</f>
        <v>0</v>
      </c>
      <c r="AB4" s="29">
        <f>Expenditures!AA4/'Expenditures Per Pupil'!C4</f>
        <v>540.5540046101496</v>
      </c>
      <c r="AC4" s="29">
        <f>Expenditures!AB4/'Expenditures Per Pupil'!C4</f>
        <v>275.53361750393327</v>
      </c>
      <c r="AD4" s="29">
        <f>Expenditures!AC4/'Expenditures Per Pupil'!C4</f>
        <v>8375.2953093556771</v>
      </c>
    </row>
    <row r="5" spans="1:31" x14ac:dyDescent="0.2">
      <c r="A5" s="20" t="s">
        <v>4</v>
      </c>
      <c r="B5" s="20" t="s">
        <v>5</v>
      </c>
      <c r="C5" s="7">
        <v>366.04</v>
      </c>
      <c r="D5" s="29">
        <f>Expenditures!C5/'Expenditures Per Pupil'!C5</f>
        <v>15221.864441044692</v>
      </c>
      <c r="E5" s="29">
        <f>Expenditures!D5/'Expenditures Per Pupil'!C5</f>
        <v>13963.130586821113</v>
      </c>
      <c r="F5" s="29">
        <f>Expenditures!E5/'Expenditures Per Pupil'!C5</f>
        <v>7697.0346410228385</v>
      </c>
      <c r="G5" s="29">
        <f>Expenditures!F5/'Expenditures Per Pupil'!C5</f>
        <v>164.25958911594361</v>
      </c>
      <c r="H5" s="29">
        <f>Expenditures!G5/'Expenditures Per Pupil'!C5</f>
        <v>1992.6158889738824</v>
      </c>
      <c r="I5" s="29">
        <f>Expenditures!H5/'Expenditures Per Pupil'!C5</f>
        <v>624.81745164462893</v>
      </c>
      <c r="J5" s="29">
        <f>Expenditures!I5/'Expenditures Per Pupil'!C5</f>
        <v>875.42774013768985</v>
      </c>
      <c r="K5" s="29">
        <f>Expenditures!J5/'Expenditures Per Pupil'!C5</f>
        <v>832.94377663643309</v>
      </c>
      <c r="L5" s="29">
        <f>Expenditures!K5/'Expenditures Per Pupil'!C5</f>
        <v>1308.211916730412</v>
      </c>
      <c r="M5" s="29">
        <f>Expenditures!L5/'Expenditures Per Pupil'!C5</f>
        <v>0</v>
      </c>
      <c r="N5" s="29">
        <f>Expenditures!M5/'Expenditures Per Pupil'!C5</f>
        <v>0</v>
      </c>
      <c r="O5" s="29">
        <f>Expenditures!N5/'Expenditures Per Pupil'!C5</f>
        <v>0</v>
      </c>
      <c r="P5" s="29">
        <f>Expenditures!O5/'Expenditures Per Pupil'!C5</f>
        <v>467.81958255928311</v>
      </c>
      <c r="Q5" s="29">
        <f>Expenditures!P5/'Expenditures Per Pupil'!C5</f>
        <v>0</v>
      </c>
      <c r="R5" s="29">
        <f>Expenditures!Q5/'Expenditures Per Pupil'!C5</f>
        <v>0</v>
      </c>
      <c r="S5" s="29">
        <f>Expenditures!R5/'Expenditures Per Pupil'!C5</f>
        <v>0</v>
      </c>
      <c r="T5" s="29">
        <f>Expenditures!S5/'Expenditures Per Pupil'!C5</f>
        <v>0</v>
      </c>
      <c r="U5" s="29">
        <f>Expenditures!T5/'Expenditures Per Pupil'!C5</f>
        <v>0</v>
      </c>
      <c r="V5" s="29">
        <f>Expenditures!U5/'Expenditures Per Pupil'!C5</f>
        <v>0</v>
      </c>
      <c r="W5" s="29">
        <f>Expenditures!V5/'Expenditures Per Pupil'!C5</f>
        <v>0</v>
      </c>
      <c r="X5" s="29">
        <f>Expenditures!W5/'Expenditures Per Pupil'!C5</f>
        <v>0</v>
      </c>
      <c r="Y5" s="29">
        <f>Expenditures!X5/'Expenditures Per Pupil'!C5</f>
        <v>0</v>
      </c>
      <c r="Z5" s="29">
        <f>Expenditures!Y5/'Expenditures Per Pupil'!C5</f>
        <v>0</v>
      </c>
      <c r="AA5" s="29">
        <f>Expenditures!Z5/'Expenditures Per Pupil'!C5</f>
        <v>0</v>
      </c>
      <c r="AB5" s="29">
        <f>Expenditures!AA5/'Expenditures Per Pupil'!C5</f>
        <v>1258.7338542235821</v>
      </c>
      <c r="AC5" s="29">
        <f>Expenditures!AB5/'Expenditures Per Pupil'!C5</f>
        <v>2.731941864277128</v>
      </c>
      <c r="AD5" s="29">
        <f>Expenditures!AC5/'Expenditures Per Pupil'!C5</f>
        <v>15224.596382908971</v>
      </c>
    </row>
    <row r="6" spans="1:31" x14ac:dyDescent="0.2">
      <c r="A6" s="20" t="s">
        <v>6</v>
      </c>
      <c r="B6" s="20" t="s">
        <v>7</v>
      </c>
      <c r="C6" s="7">
        <v>3491.86</v>
      </c>
      <c r="D6" s="29">
        <f>Expenditures!C6/'Expenditures Per Pupil'!C6</f>
        <v>8665.6965571357377</v>
      </c>
      <c r="E6" s="29">
        <f>Expenditures!D6/'Expenditures Per Pupil'!C6</f>
        <v>7811.8338822289552</v>
      </c>
      <c r="F6" s="29">
        <f>Expenditures!E6/'Expenditures Per Pupil'!C6</f>
        <v>4780.6485655209544</v>
      </c>
      <c r="G6" s="29">
        <f>Expenditures!F6/'Expenditures Per Pupil'!C6</f>
        <v>133.96985560704036</v>
      </c>
      <c r="H6" s="29">
        <f>Expenditures!G6/'Expenditures Per Pupil'!C6</f>
        <v>442.76653989564301</v>
      </c>
      <c r="I6" s="29">
        <f>Expenditures!H6/'Expenditures Per Pupil'!C6</f>
        <v>230.53409930524134</v>
      </c>
      <c r="J6" s="29">
        <f>Expenditures!I6/'Expenditures Per Pupil'!C6</f>
        <v>402.85076434908615</v>
      </c>
      <c r="K6" s="29">
        <f>Expenditures!J6/'Expenditures Per Pupil'!C6</f>
        <v>92.462283711259886</v>
      </c>
      <c r="L6" s="29">
        <f>Expenditures!K6/'Expenditures Per Pupil'!C6</f>
        <v>683.87284427210705</v>
      </c>
      <c r="M6" s="29">
        <f>Expenditures!L6/'Expenditures Per Pupil'!C6</f>
        <v>564.72402960027034</v>
      </c>
      <c r="N6" s="29">
        <f>Expenditures!M6/'Expenditures Per Pupil'!C6</f>
        <v>0</v>
      </c>
      <c r="O6" s="29">
        <f>Expenditures!N6/'Expenditures Per Pupil'!C6</f>
        <v>0</v>
      </c>
      <c r="P6" s="29">
        <f>Expenditures!O6/'Expenditures Per Pupil'!C6</f>
        <v>415.10487533864477</v>
      </c>
      <c r="Q6" s="29">
        <f>Expenditures!P6/'Expenditures Per Pupil'!C6</f>
        <v>0</v>
      </c>
      <c r="R6" s="29">
        <f>Expenditures!Q6/'Expenditures Per Pupil'!C6</f>
        <v>62.757430137519833</v>
      </c>
      <c r="S6" s="29">
        <f>Expenditures!R6/'Expenditures Per Pupil'!C6</f>
        <v>2.1425944911880772</v>
      </c>
      <c r="T6" s="29">
        <f>Expenditures!S6/'Expenditures Per Pupil'!C6</f>
        <v>0</v>
      </c>
      <c r="U6" s="29">
        <f>Expenditures!T6/'Expenditures Per Pupil'!C6</f>
        <v>0</v>
      </c>
      <c r="V6" s="29">
        <f>Expenditures!U6/'Expenditures Per Pupil'!C6</f>
        <v>0</v>
      </c>
      <c r="W6" s="29">
        <f>Expenditures!V6/'Expenditures Per Pupil'!C6</f>
        <v>0</v>
      </c>
      <c r="X6" s="29">
        <f>Expenditures!W6/'Expenditures Per Pupil'!C6</f>
        <v>0</v>
      </c>
      <c r="Y6" s="29">
        <f>Expenditures!X6/'Expenditures Per Pupil'!C6</f>
        <v>0</v>
      </c>
      <c r="Z6" s="29">
        <f>Expenditures!Y6/'Expenditures Per Pupil'!C6</f>
        <v>0</v>
      </c>
      <c r="AA6" s="29">
        <f>Expenditures!Z6/'Expenditures Per Pupil'!C6</f>
        <v>0</v>
      </c>
      <c r="AB6" s="29">
        <f>Expenditures!AA6/'Expenditures Per Pupil'!C6</f>
        <v>853.86267490678313</v>
      </c>
      <c r="AC6" s="29">
        <f>Expenditures!AB6/'Expenditures Per Pupil'!C6</f>
        <v>13.047201205088404</v>
      </c>
      <c r="AD6" s="29">
        <f>Expenditures!AC6/'Expenditures Per Pupil'!C6</f>
        <v>8678.7437583408264</v>
      </c>
    </row>
    <row r="7" spans="1:31" x14ac:dyDescent="0.2">
      <c r="A7" s="20" t="s">
        <v>8</v>
      </c>
      <c r="B7" s="20" t="s">
        <v>9</v>
      </c>
      <c r="C7" s="7">
        <v>2800.09</v>
      </c>
      <c r="D7" s="29">
        <f>Expenditures!C7/'Expenditures Per Pupil'!C7</f>
        <v>9152.5953451496189</v>
      </c>
      <c r="E7" s="29">
        <f>Expenditures!D7/'Expenditures Per Pupil'!C7</f>
        <v>8705.1301351027996</v>
      </c>
      <c r="F7" s="29">
        <f>Expenditures!E7/'Expenditures Per Pupil'!C7</f>
        <v>4999.0820259348802</v>
      </c>
      <c r="G7" s="29">
        <f>Expenditures!F7/'Expenditures Per Pupil'!C7</f>
        <v>237.43447174912234</v>
      </c>
      <c r="H7" s="29">
        <f>Expenditures!G7/'Expenditures Per Pupil'!C7</f>
        <v>877.3678560331989</v>
      </c>
      <c r="I7" s="29">
        <f>Expenditures!H7/'Expenditures Per Pupil'!C7</f>
        <v>269.34383180540624</v>
      </c>
      <c r="J7" s="29">
        <f>Expenditures!I7/'Expenditures Per Pupil'!C7</f>
        <v>371.82442350067316</v>
      </c>
      <c r="K7" s="29">
        <f>Expenditures!J7/'Expenditures Per Pupil'!C7</f>
        <v>122.16072340531912</v>
      </c>
      <c r="L7" s="29">
        <f>Expenditures!K7/'Expenditures Per Pupil'!C7</f>
        <v>836.48716291262053</v>
      </c>
      <c r="M7" s="29">
        <f>Expenditures!L7/'Expenditures Per Pupil'!C7</f>
        <v>203.06146588145381</v>
      </c>
      <c r="N7" s="29">
        <f>Expenditures!M7/'Expenditures Per Pupil'!C7</f>
        <v>0</v>
      </c>
      <c r="O7" s="29">
        <f>Expenditures!N7/'Expenditures Per Pupil'!C7</f>
        <v>0</v>
      </c>
      <c r="P7" s="29">
        <f>Expenditures!O7/'Expenditures Per Pupil'!C7</f>
        <v>563.18824752061539</v>
      </c>
      <c r="Q7" s="29">
        <f>Expenditures!P7/'Expenditures Per Pupil'!C7</f>
        <v>0</v>
      </c>
      <c r="R7" s="29">
        <f>Expenditures!Q7/'Expenditures Per Pupil'!C7</f>
        <v>225.17992635950989</v>
      </c>
      <c r="S7" s="29">
        <f>Expenditures!R7/'Expenditures Per Pupil'!C7</f>
        <v>0</v>
      </c>
      <c r="T7" s="29">
        <f>Expenditures!S7/'Expenditures Per Pupil'!C7</f>
        <v>0</v>
      </c>
      <c r="U7" s="29">
        <f>Expenditures!T7/'Expenditures Per Pupil'!C7</f>
        <v>0</v>
      </c>
      <c r="V7" s="29">
        <f>Expenditures!U7/'Expenditures Per Pupil'!C7</f>
        <v>0</v>
      </c>
      <c r="W7" s="29">
        <f>Expenditures!V7/'Expenditures Per Pupil'!C7</f>
        <v>5.9644047155627131</v>
      </c>
      <c r="X7" s="29">
        <f>Expenditures!W7/'Expenditures Per Pupil'!C7</f>
        <v>0</v>
      </c>
      <c r="Y7" s="29">
        <f>Expenditures!X7/'Expenditures Per Pupil'!C7</f>
        <v>0</v>
      </c>
      <c r="Z7" s="29">
        <f>Expenditures!Y7/'Expenditures Per Pupil'!C7</f>
        <v>67.853890410665372</v>
      </c>
      <c r="AA7" s="29">
        <f>Expenditures!Z7/'Expenditures Per Pupil'!C7</f>
        <v>0</v>
      </c>
      <c r="AB7" s="29">
        <f>Expenditures!AA7/'Expenditures Per Pupil'!C7</f>
        <v>373.64691492059183</v>
      </c>
      <c r="AC7" s="29">
        <f>Expenditures!AB7/'Expenditures Per Pupil'!C7</f>
        <v>22.889264273648347</v>
      </c>
      <c r="AD7" s="29">
        <f>Expenditures!AC7/'Expenditures Per Pupil'!C7</f>
        <v>9175.4846094232671</v>
      </c>
    </row>
    <row r="8" spans="1:31" x14ac:dyDescent="0.2">
      <c r="A8" s="20" t="s">
        <v>10</v>
      </c>
      <c r="B8" s="20" t="s">
        <v>11</v>
      </c>
      <c r="C8" s="7">
        <v>255.83</v>
      </c>
      <c r="D8" s="29">
        <f>Expenditures!C8/'Expenditures Per Pupil'!C8</f>
        <v>10883.01372004847</v>
      </c>
      <c r="E8" s="29">
        <f>Expenditures!D8/'Expenditures Per Pupil'!C8</f>
        <v>10457.438142516514</v>
      </c>
      <c r="F8" s="29">
        <f>Expenditures!E8/'Expenditures Per Pupil'!C8</f>
        <v>6613.5485283195876</v>
      </c>
      <c r="G8" s="29">
        <f>Expenditures!F8/'Expenditures Per Pupil'!C8</f>
        <v>413.55403979204937</v>
      </c>
      <c r="H8" s="29">
        <f>Expenditures!G8/'Expenditures Per Pupil'!C8</f>
        <v>0</v>
      </c>
      <c r="I8" s="29">
        <f>Expenditures!H8/'Expenditures Per Pupil'!C8</f>
        <v>1151.5742485244107</v>
      </c>
      <c r="J8" s="29">
        <f>Expenditures!I8/'Expenditures Per Pupil'!C8</f>
        <v>389.6982371105812</v>
      </c>
      <c r="K8" s="29">
        <f>Expenditures!J8/'Expenditures Per Pupil'!C8</f>
        <v>161.14318101864521</v>
      </c>
      <c r="L8" s="29">
        <f>Expenditures!K8/'Expenditures Per Pupil'!C8</f>
        <v>494.01966149396083</v>
      </c>
      <c r="M8" s="29">
        <f>Expenditures!L8/'Expenditures Per Pupil'!C8</f>
        <v>447.17241918461474</v>
      </c>
      <c r="N8" s="29">
        <f>Expenditures!M8/'Expenditures Per Pupil'!C8</f>
        <v>0</v>
      </c>
      <c r="O8" s="29">
        <f>Expenditures!N8/'Expenditures Per Pupil'!C8</f>
        <v>0</v>
      </c>
      <c r="P8" s="29">
        <f>Expenditures!O8/'Expenditures Per Pupil'!C8</f>
        <v>640.91185552906222</v>
      </c>
      <c r="Q8" s="29">
        <f>Expenditures!P8/'Expenditures Per Pupil'!C8</f>
        <v>0</v>
      </c>
      <c r="R8" s="29">
        <f>Expenditures!Q8/'Expenditures Per Pupil'!C8</f>
        <v>145.81597154360315</v>
      </c>
      <c r="S8" s="29">
        <f>Expenditures!R8/'Expenditures Per Pupil'!C8</f>
        <v>0</v>
      </c>
      <c r="T8" s="29">
        <f>Expenditures!S8/'Expenditures Per Pupil'!C8</f>
        <v>0</v>
      </c>
      <c r="U8" s="29">
        <f>Expenditures!T8/'Expenditures Per Pupil'!C8</f>
        <v>0</v>
      </c>
      <c r="V8" s="29">
        <f>Expenditures!U8/'Expenditures Per Pupil'!C8</f>
        <v>0</v>
      </c>
      <c r="W8" s="29">
        <f>Expenditures!V8/'Expenditures Per Pupil'!C8</f>
        <v>0</v>
      </c>
      <c r="X8" s="29">
        <f>Expenditures!W8/'Expenditures Per Pupil'!C8</f>
        <v>0</v>
      </c>
      <c r="Y8" s="29">
        <f>Expenditures!X8/'Expenditures Per Pupil'!C8</f>
        <v>0</v>
      </c>
      <c r="Z8" s="29">
        <f>Expenditures!Y8/'Expenditures Per Pupil'!C8</f>
        <v>0</v>
      </c>
      <c r="AA8" s="29">
        <f>Expenditures!Z8/'Expenditures Per Pupil'!C8</f>
        <v>0</v>
      </c>
      <c r="AB8" s="29">
        <f>Expenditures!AA8/'Expenditures Per Pupil'!C8</f>
        <v>425.57557753195482</v>
      </c>
      <c r="AC8" s="29">
        <f>Expenditures!AB8/'Expenditures Per Pupil'!C8</f>
        <v>32.267521400930306</v>
      </c>
      <c r="AD8" s="29">
        <f>Expenditures!AC8/'Expenditures Per Pupil'!C8</f>
        <v>10915.281241449398</v>
      </c>
    </row>
    <row r="9" spans="1:31" x14ac:dyDescent="0.2">
      <c r="A9" s="20" t="s">
        <v>12</v>
      </c>
      <c r="B9" s="20" t="s">
        <v>13</v>
      </c>
      <c r="C9" s="7">
        <v>1256.6500000000001</v>
      </c>
      <c r="D9" s="29">
        <f>Expenditures!C9/'Expenditures Per Pupil'!C9</f>
        <v>10393.334261727608</v>
      </c>
      <c r="E9" s="29">
        <f>Expenditures!D9/'Expenditures Per Pupil'!C9</f>
        <v>9102.9782357856202</v>
      </c>
      <c r="F9" s="29">
        <f>Expenditures!E9/'Expenditures Per Pupil'!C9</f>
        <v>4942.3173676043443</v>
      </c>
      <c r="G9" s="29">
        <f>Expenditures!F9/'Expenditures Per Pupil'!C9</f>
        <v>309.12102813034653</v>
      </c>
      <c r="H9" s="29">
        <f>Expenditures!G9/'Expenditures Per Pupil'!C9</f>
        <v>178.36764413321131</v>
      </c>
      <c r="I9" s="29">
        <f>Expenditures!H9/'Expenditures Per Pupil'!C9</f>
        <v>386.88944415708426</v>
      </c>
      <c r="J9" s="29">
        <f>Expenditures!I9/'Expenditures Per Pupil'!C9</f>
        <v>575.0374169418692</v>
      </c>
      <c r="K9" s="29">
        <f>Expenditures!J9/'Expenditures Per Pupil'!C9</f>
        <v>354.48383400310342</v>
      </c>
      <c r="L9" s="29">
        <f>Expenditures!K9/'Expenditures Per Pupil'!C9</f>
        <v>1092.8057374766242</v>
      </c>
      <c r="M9" s="29">
        <f>Expenditures!L9/'Expenditures Per Pupil'!C9</f>
        <v>535.5297895197549</v>
      </c>
      <c r="N9" s="29">
        <f>Expenditures!M9/'Expenditures Per Pupil'!C9</f>
        <v>0</v>
      </c>
      <c r="O9" s="29">
        <f>Expenditures!N9/'Expenditures Per Pupil'!C9</f>
        <v>0</v>
      </c>
      <c r="P9" s="29">
        <f>Expenditures!O9/'Expenditures Per Pupil'!C9</f>
        <v>600.47122110372811</v>
      </c>
      <c r="Q9" s="29">
        <f>Expenditures!P9/'Expenditures Per Pupil'!C9</f>
        <v>0</v>
      </c>
      <c r="R9" s="29">
        <f>Expenditures!Q9/'Expenditures Per Pupil'!C9</f>
        <v>127.95475271555324</v>
      </c>
      <c r="S9" s="29">
        <f>Expenditures!R9/'Expenditures Per Pupil'!C9</f>
        <v>0</v>
      </c>
      <c r="T9" s="29">
        <f>Expenditures!S9/'Expenditures Per Pupil'!C9</f>
        <v>0</v>
      </c>
      <c r="U9" s="29">
        <f>Expenditures!T9/'Expenditures Per Pupil'!C9</f>
        <v>0</v>
      </c>
      <c r="V9" s="29">
        <f>Expenditures!U9/'Expenditures Per Pupil'!C9</f>
        <v>0</v>
      </c>
      <c r="W9" s="29">
        <f>Expenditures!V9/'Expenditures Per Pupil'!C9</f>
        <v>0</v>
      </c>
      <c r="X9" s="29">
        <f>Expenditures!W9/'Expenditures Per Pupil'!C9</f>
        <v>0</v>
      </c>
      <c r="Y9" s="29">
        <f>Expenditures!X9/'Expenditures Per Pupil'!C9</f>
        <v>746.29053435721949</v>
      </c>
      <c r="Z9" s="29">
        <f>Expenditures!Y9/'Expenditures Per Pupil'!C9</f>
        <v>0</v>
      </c>
      <c r="AA9" s="29">
        <f>Expenditures!Z9/'Expenditures Per Pupil'!C9</f>
        <v>0</v>
      </c>
      <c r="AB9" s="29">
        <f>Expenditures!AA9/'Expenditures Per Pupil'!C9</f>
        <v>544.06549158476901</v>
      </c>
      <c r="AC9" s="29">
        <f>Expenditures!AB9/'Expenditures Per Pupil'!C9</f>
        <v>12.907332988501173</v>
      </c>
      <c r="AD9" s="29">
        <f>Expenditures!AC9/'Expenditures Per Pupil'!C9</f>
        <v>10406.24159471611</v>
      </c>
    </row>
    <row r="10" spans="1:31" x14ac:dyDescent="0.2">
      <c r="A10" s="20" t="s">
        <v>14</v>
      </c>
      <c r="B10" s="20" t="s">
        <v>15</v>
      </c>
      <c r="C10" s="7">
        <v>562.54</v>
      </c>
      <c r="D10" s="29">
        <f>Expenditures!C10/'Expenditures Per Pupil'!C10</f>
        <v>8310.2056387101366</v>
      </c>
      <c r="E10" s="29">
        <f>Expenditures!D10/'Expenditures Per Pupil'!C10</f>
        <v>7930.1004550787502</v>
      </c>
      <c r="F10" s="29">
        <f>Expenditures!E10/'Expenditures Per Pupil'!C10</f>
        <v>4372.6981370213671</v>
      </c>
      <c r="G10" s="29">
        <f>Expenditures!F10/'Expenditures Per Pupil'!C10</f>
        <v>346.42091229068154</v>
      </c>
      <c r="H10" s="29">
        <f>Expenditures!G10/'Expenditures Per Pupil'!C10</f>
        <v>382.76835425036444</v>
      </c>
      <c r="I10" s="29">
        <f>Expenditures!H10/'Expenditures Per Pupil'!C10</f>
        <v>368.13355494720378</v>
      </c>
      <c r="J10" s="29">
        <f>Expenditures!I10/'Expenditures Per Pupil'!C10</f>
        <v>166.69287517332103</v>
      </c>
      <c r="K10" s="29">
        <f>Expenditures!J10/'Expenditures Per Pupil'!C10</f>
        <v>398.71066946350487</v>
      </c>
      <c r="L10" s="29">
        <f>Expenditures!K10/'Expenditures Per Pupil'!C10</f>
        <v>968.78598855192524</v>
      </c>
      <c r="M10" s="29">
        <f>Expenditures!L10/'Expenditures Per Pupil'!C10</f>
        <v>167.25329754328581</v>
      </c>
      <c r="N10" s="29">
        <f>Expenditures!M10/'Expenditures Per Pupil'!C10</f>
        <v>118.7874817790735</v>
      </c>
      <c r="O10" s="29">
        <f>Expenditures!N10/'Expenditures Per Pupil'!C10</f>
        <v>0</v>
      </c>
      <c r="P10" s="29">
        <f>Expenditures!O10/'Expenditures Per Pupil'!C10</f>
        <v>531.2169090198031</v>
      </c>
      <c r="Q10" s="29">
        <f>Expenditures!P10/'Expenditures Per Pupil'!C10</f>
        <v>0</v>
      </c>
      <c r="R10" s="29">
        <f>Expenditures!Q10/'Expenditures Per Pupil'!C10</f>
        <v>108.63227503821952</v>
      </c>
      <c r="S10" s="29">
        <f>Expenditures!R10/'Expenditures Per Pupil'!C10</f>
        <v>0</v>
      </c>
      <c r="T10" s="29">
        <f>Expenditures!S10/'Expenditures Per Pupil'!C10</f>
        <v>0</v>
      </c>
      <c r="U10" s="29">
        <f>Expenditures!T10/'Expenditures Per Pupil'!C10</f>
        <v>40.979165925978599</v>
      </c>
      <c r="V10" s="29">
        <f>Expenditures!U10/'Expenditures Per Pupil'!C10</f>
        <v>20.137839086998259</v>
      </c>
      <c r="W10" s="29">
        <f>Expenditures!V10/'Expenditures Per Pupil'!C10</f>
        <v>0</v>
      </c>
      <c r="X10" s="29">
        <f>Expenditures!W10/'Expenditures Per Pupil'!C10</f>
        <v>0</v>
      </c>
      <c r="Y10" s="29">
        <f>Expenditures!X10/'Expenditures Per Pupil'!C10</f>
        <v>0</v>
      </c>
      <c r="Z10" s="29">
        <f>Expenditures!Y10/'Expenditures Per Pupil'!C10</f>
        <v>0</v>
      </c>
      <c r="AA10" s="29">
        <f>Expenditures!Z10/'Expenditures Per Pupil'!C10</f>
        <v>0</v>
      </c>
      <c r="AB10" s="29">
        <f>Expenditures!AA10/'Expenditures Per Pupil'!C10</f>
        <v>318.98817861840934</v>
      </c>
      <c r="AC10" s="29">
        <f>Expenditures!AB10/'Expenditures Per Pupil'!C10</f>
        <v>22.47306858178974</v>
      </c>
      <c r="AD10" s="29">
        <f>Expenditures!AC10/'Expenditures Per Pupil'!C10</f>
        <v>8332.6787072919269</v>
      </c>
    </row>
    <row r="11" spans="1:31" x14ac:dyDescent="0.2">
      <c r="A11" s="20" t="s">
        <v>16</v>
      </c>
      <c r="B11" s="20" t="s">
        <v>17</v>
      </c>
      <c r="C11" s="7">
        <v>2037.62</v>
      </c>
      <c r="D11" s="29">
        <f>Expenditures!C11/'Expenditures Per Pupil'!C11</f>
        <v>9712.084009776112</v>
      </c>
      <c r="E11" s="29">
        <f>Expenditures!D11/'Expenditures Per Pupil'!C11</f>
        <v>8826.1304070435126</v>
      </c>
      <c r="F11" s="29">
        <f>Expenditures!E11/'Expenditures Per Pupil'!C11</f>
        <v>5058.1082831931371</v>
      </c>
      <c r="G11" s="29">
        <f>Expenditures!F11/'Expenditures Per Pupil'!C11</f>
        <v>484.9111365220208</v>
      </c>
      <c r="H11" s="29">
        <f>Expenditures!G11/'Expenditures Per Pupil'!C11</f>
        <v>307.72560634465702</v>
      </c>
      <c r="I11" s="29">
        <f>Expenditures!H11/'Expenditures Per Pupil'!C11</f>
        <v>519.10289455344957</v>
      </c>
      <c r="J11" s="29">
        <f>Expenditures!I11/'Expenditures Per Pupil'!C11</f>
        <v>527.82919778957807</v>
      </c>
      <c r="K11" s="29">
        <f>Expenditures!J11/'Expenditures Per Pupil'!C11</f>
        <v>83.859802122083607</v>
      </c>
      <c r="L11" s="29">
        <f>Expenditures!K11/'Expenditures Per Pupil'!C11</f>
        <v>791.90159597962338</v>
      </c>
      <c r="M11" s="29">
        <f>Expenditures!L11/'Expenditures Per Pupil'!C11</f>
        <v>352.34089771399965</v>
      </c>
      <c r="N11" s="29">
        <f>Expenditures!M11/'Expenditures Per Pupil'!C11</f>
        <v>0</v>
      </c>
      <c r="O11" s="29">
        <f>Expenditures!N11/'Expenditures Per Pupil'!C11</f>
        <v>0</v>
      </c>
      <c r="P11" s="29">
        <f>Expenditures!O11/'Expenditures Per Pupil'!C11</f>
        <v>571.91722205317967</v>
      </c>
      <c r="Q11" s="29">
        <f>Expenditures!P11/'Expenditures Per Pupil'!C11</f>
        <v>0.52510281603046693</v>
      </c>
      <c r="R11" s="29">
        <f>Expenditures!Q11/'Expenditures Per Pupil'!C11</f>
        <v>127.90866795575231</v>
      </c>
      <c r="S11" s="29">
        <f>Expenditures!R11/'Expenditures Per Pupil'!C11</f>
        <v>0</v>
      </c>
      <c r="T11" s="29">
        <f>Expenditures!S11/'Expenditures Per Pupil'!C11</f>
        <v>0</v>
      </c>
      <c r="U11" s="29">
        <f>Expenditures!T11/'Expenditures Per Pupil'!C11</f>
        <v>0</v>
      </c>
      <c r="V11" s="29">
        <f>Expenditures!U11/'Expenditures Per Pupil'!C11</f>
        <v>0</v>
      </c>
      <c r="W11" s="29">
        <f>Expenditures!V11/'Expenditures Per Pupil'!C11</f>
        <v>0</v>
      </c>
      <c r="X11" s="29">
        <f>Expenditures!W11/'Expenditures Per Pupil'!C11</f>
        <v>0</v>
      </c>
      <c r="Y11" s="29">
        <f>Expenditures!X11/'Expenditures Per Pupil'!C11</f>
        <v>0</v>
      </c>
      <c r="Z11" s="29">
        <f>Expenditures!Y11/'Expenditures Per Pupil'!C11</f>
        <v>0</v>
      </c>
      <c r="AA11" s="29">
        <f>Expenditures!Z11/'Expenditures Per Pupil'!C11</f>
        <v>0</v>
      </c>
      <c r="AB11" s="29">
        <f>Expenditures!AA11/'Expenditures Per Pupil'!C11</f>
        <v>885.95360273259985</v>
      </c>
      <c r="AC11" s="29">
        <f>Expenditures!AB11/'Expenditures Per Pupil'!C11</f>
        <v>26.275880684327795</v>
      </c>
      <c r="AD11" s="29">
        <f>Expenditures!AC11/'Expenditures Per Pupil'!C11</f>
        <v>9738.3598904604405</v>
      </c>
    </row>
    <row r="12" spans="1:31" x14ac:dyDescent="0.2">
      <c r="A12" s="20" t="s">
        <v>18</v>
      </c>
      <c r="B12" s="20" t="s">
        <v>19</v>
      </c>
      <c r="C12" s="7">
        <v>4079.36</v>
      </c>
      <c r="D12" s="29">
        <f>Expenditures!C12/'Expenditures Per Pupil'!C12</f>
        <v>9601.0620612056791</v>
      </c>
      <c r="E12" s="29">
        <f>Expenditures!D12/'Expenditures Per Pupil'!C12</f>
        <v>8667.3143115586754</v>
      </c>
      <c r="F12" s="29">
        <f>Expenditures!E12/'Expenditures Per Pupil'!C12</f>
        <v>5032.5634805459676</v>
      </c>
      <c r="G12" s="29">
        <f>Expenditures!F12/'Expenditures Per Pupil'!C12</f>
        <v>260.42766512394098</v>
      </c>
      <c r="H12" s="29">
        <f>Expenditures!G12/'Expenditures Per Pupil'!C12</f>
        <v>383.44264296360217</v>
      </c>
      <c r="I12" s="29">
        <f>Expenditures!H12/'Expenditures Per Pupil'!C12</f>
        <v>189.50735164339503</v>
      </c>
      <c r="J12" s="29">
        <f>Expenditures!I12/'Expenditures Per Pupil'!C12</f>
        <v>402.46708797458422</v>
      </c>
      <c r="K12" s="29">
        <f>Expenditures!J12/'Expenditures Per Pupil'!C12</f>
        <v>197.24866645748349</v>
      </c>
      <c r="L12" s="29">
        <f>Expenditures!K12/'Expenditures Per Pupil'!C12</f>
        <v>819.8205037064638</v>
      </c>
      <c r="M12" s="29">
        <f>Expenditures!L12/'Expenditures Per Pupil'!C12</f>
        <v>614.28655720505174</v>
      </c>
      <c r="N12" s="29">
        <f>Expenditures!M12/'Expenditures Per Pupil'!C12</f>
        <v>0</v>
      </c>
      <c r="O12" s="29">
        <f>Expenditures!N12/'Expenditures Per Pupil'!C12</f>
        <v>0</v>
      </c>
      <c r="P12" s="29">
        <f>Expenditures!O12/'Expenditures Per Pupil'!C12</f>
        <v>680.8608654298713</v>
      </c>
      <c r="Q12" s="29">
        <f>Expenditures!P12/'Expenditures Per Pupil'!C12</f>
        <v>0</v>
      </c>
      <c r="R12" s="29">
        <f>Expenditures!Q12/'Expenditures Per Pupil'!C12</f>
        <v>86.627922026984621</v>
      </c>
      <c r="S12" s="29">
        <f>Expenditures!R12/'Expenditures Per Pupil'!C12</f>
        <v>6.1568481330404767E-2</v>
      </c>
      <c r="T12" s="29">
        <f>Expenditures!S12/'Expenditures Per Pupil'!C12</f>
        <v>0</v>
      </c>
      <c r="U12" s="29">
        <f>Expenditures!T12/'Expenditures Per Pupil'!C12</f>
        <v>0</v>
      </c>
      <c r="V12" s="29">
        <f>Expenditures!U12/'Expenditures Per Pupil'!C12</f>
        <v>0</v>
      </c>
      <c r="W12" s="29">
        <f>Expenditures!V12/'Expenditures Per Pupil'!C12</f>
        <v>0</v>
      </c>
      <c r="X12" s="29">
        <f>Expenditures!W12/'Expenditures Per Pupil'!C12</f>
        <v>0</v>
      </c>
      <c r="Y12" s="29">
        <f>Expenditures!X12/'Expenditures Per Pupil'!C12</f>
        <v>22.329242822403515</v>
      </c>
      <c r="Z12" s="29">
        <f>Expenditures!Y12/'Expenditures Per Pupil'!C12</f>
        <v>8.4326953247568248</v>
      </c>
      <c r="AA12" s="29">
        <f>Expenditures!Z12/'Expenditures Per Pupil'!C12</f>
        <v>0</v>
      </c>
      <c r="AB12" s="29">
        <f>Expenditures!AA12/'Expenditures Per Pupil'!C12</f>
        <v>902.98581149984318</v>
      </c>
      <c r="AC12" s="29">
        <f>Expenditures!AB12/'Expenditures Per Pupil'!C12</f>
        <v>81.425100996234704</v>
      </c>
      <c r="AD12" s="29">
        <f>Expenditures!AC12/'Expenditures Per Pupil'!C12</f>
        <v>9682.4871622019127</v>
      </c>
    </row>
    <row r="13" spans="1:31" x14ac:dyDescent="0.2">
      <c r="A13" s="20" t="s">
        <v>20</v>
      </c>
      <c r="B13" s="20" t="s">
        <v>21</v>
      </c>
      <c r="C13" s="7">
        <v>1793.6</v>
      </c>
      <c r="D13" s="29">
        <f>Expenditures!C13/'Expenditures Per Pupil'!C13</f>
        <v>8689.451995985728</v>
      </c>
      <c r="E13" s="29">
        <f>Expenditures!D13/'Expenditures Per Pupil'!C13</f>
        <v>8270.4076382694038</v>
      </c>
      <c r="F13" s="29">
        <f>Expenditures!E13/'Expenditures Per Pupil'!C13</f>
        <v>4574.8245093666374</v>
      </c>
      <c r="G13" s="29">
        <f>Expenditures!F13/'Expenditures Per Pupil'!C13</f>
        <v>289.16317462087426</v>
      </c>
      <c r="H13" s="29">
        <f>Expenditures!G13/'Expenditures Per Pupil'!C13</f>
        <v>359.03301739518287</v>
      </c>
      <c r="I13" s="29">
        <f>Expenditures!H13/'Expenditures Per Pupil'!C13</f>
        <v>506.36251672613741</v>
      </c>
      <c r="J13" s="29">
        <f>Expenditures!I13/'Expenditures Per Pupil'!C13</f>
        <v>354.90937778768955</v>
      </c>
      <c r="K13" s="29">
        <f>Expenditures!J13/'Expenditures Per Pupil'!C13</f>
        <v>104.93458965209635</v>
      </c>
      <c r="L13" s="29">
        <f>Expenditures!K13/'Expenditures Per Pupil'!C13</f>
        <v>833.69304192685115</v>
      </c>
      <c r="M13" s="29">
        <f>Expenditures!L13/'Expenditures Per Pupil'!C13</f>
        <v>506.91857716324716</v>
      </c>
      <c r="N13" s="29">
        <f>Expenditures!M13/'Expenditures Per Pupil'!C13</f>
        <v>0</v>
      </c>
      <c r="O13" s="29">
        <f>Expenditures!N13/'Expenditures Per Pupil'!C13</f>
        <v>0</v>
      </c>
      <c r="P13" s="29">
        <f>Expenditures!O13/'Expenditures Per Pupil'!C13</f>
        <v>567.95821810883137</v>
      </c>
      <c r="Q13" s="29">
        <f>Expenditures!P13/'Expenditures Per Pupil'!C13</f>
        <v>8.4778434433541481</v>
      </c>
      <c r="R13" s="29">
        <f>Expenditures!Q13/'Expenditures Per Pupil'!C13</f>
        <v>164.13277207850135</v>
      </c>
      <c r="S13" s="29">
        <f>Expenditures!R13/'Expenditures Per Pupil'!C13</f>
        <v>0</v>
      </c>
      <c r="T13" s="29">
        <f>Expenditures!S13/'Expenditures Per Pupil'!C13</f>
        <v>0</v>
      </c>
      <c r="U13" s="29">
        <f>Expenditures!T13/'Expenditures Per Pupil'!C13</f>
        <v>0</v>
      </c>
      <c r="V13" s="29">
        <f>Expenditures!U13/'Expenditures Per Pupil'!C13</f>
        <v>0</v>
      </c>
      <c r="W13" s="29">
        <f>Expenditures!V13/'Expenditures Per Pupil'!C13</f>
        <v>0</v>
      </c>
      <c r="X13" s="29">
        <f>Expenditures!W13/'Expenditures Per Pupil'!C13</f>
        <v>0</v>
      </c>
      <c r="Y13" s="29">
        <f>Expenditures!X13/'Expenditures Per Pupil'!C13</f>
        <v>0</v>
      </c>
      <c r="Z13" s="29">
        <f>Expenditures!Y13/'Expenditures Per Pupil'!C13</f>
        <v>0</v>
      </c>
      <c r="AA13" s="29">
        <f>Expenditures!Z13/'Expenditures Per Pupil'!C13</f>
        <v>0</v>
      </c>
      <c r="AB13" s="29">
        <f>Expenditures!AA13/'Expenditures Per Pupil'!C13</f>
        <v>419.04435771632473</v>
      </c>
      <c r="AC13" s="29">
        <f>Expenditures!AB13/'Expenditures Per Pupil'!C13</f>
        <v>423.67101360392508</v>
      </c>
      <c r="AD13" s="29">
        <f>Expenditures!AC13/'Expenditures Per Pupil'!C13</f>
        <v>9113.1230095896517</v>
      </c>
    </row>
    <row r="14" spans="1:31" x14ac:dyDescent="0.2">
      <c r="A14" s="20" t="s">
        <v>22</v>
      </c>
      <c r="B14" s="20" t="s">
        <v>23</v>
      </c>
      <c r="C14" s="7">
        <v>973.49</v>
      </c>
      <c r="D14" s="29">
        <f>Expenditures!C14/'Expenditures Per Pupil'!C14</f>
        <v>10355.555146945526</v>
      </c>
      <c r="E14" s="29">
        <f>Expenditures!D14/'Expenditures Per Pupil'!C14</f>
        <v>7639.8972768081849</v>
      </c>
      <c r="F14" s="29">
        <f>Expenditures!E14/'Expenditures Per Pupil'!C14</f>
        <v>4803.5528973076252</v>
      </c>
      <c r="G14" s="29">
        <f>Expenditures!F14/'Expenditures Per Pupil'!C14</f>
        <v>235.06254815149617</v>
      </c>
      <c r="H14" s="29">
        <f>Expenditures!G14/'Expenditures Per Pupil'!C14</f>
        <v>212.41012234332146</v>
      </c>
      <c r="I14" s="29">
        <f>Expenditures!H14/'Expenditures Per Pupil'!C14</f>
        <v>366.26028002342088</v>
      </c>
      <c r="J14" s="29">
        <f>Expenditures!I14/'Expenditures Per Pupil'!C14</f>
        <v>374.04331836998836</v>
      </c>
      <c r="K14" s="29">
        <f>Expenditures!J14/'Expenditures Per Pupil'!C14</f>
        <v>367.83541690207397</v>
      </c>
      <c r="L14" s="29">
        <f>Expenditures!K14/'Expenditures Per Pupil'!C14</f>
        <v>886.10303136139044</v>
      </c>
      <c r="M14" s="29">
        <f>Expenditures!L14/'Expenditures Per Pupil'!C14</f>
        <v>107.75648440148332</v>
      </c>
      <c r="N14" s="29">
        <f>Expenditures!M14/'Expenditures Per Pupil'!C14</f>
        <v>0</v>
      </c>
      <c r="O14" s="29">
        <f>Expenditures!N14/'Expenditures Per Pupil'!C14</f>
        <v>0</v>
      </c>
      <c r="P14" s="29">
        <f>Expenditures!O14/'Expenditures Per Pupil'!C14</f>
        <v>286.87317794738516</v>
      </c>
      <c r="Q14" s="29">
        <f>Expenditures!P14/'Expenditures Per Pupil'!C14</f>
        <v>0</v>
      </c>
      <c r="R14" s="29">
        <f>Expenditures!Q14/'Expenditures Per Pupil'!C14</f>
        <v>0</v>
      </c>
      <c r="S14" s="29">
        <f>Expenditures!R14/'Expenditures Per Pupil'!C14</f>
        <v>0</v>
      </c>
      <c r="T14" s="29">
        <f>Expenditures!S14/'Expenditures Per Pupil'!C14</f>
        <v>0</v>
      </c>
      <c r="U14" s="29">
        <f>Expenditures!T14/'Expenditures Per Pupil'!C14</f>
        <v>0</v>
      </c>
      <c r="V14" s="29">
        <f>Expenditures!U14/'Expenditures Per Pupil'!C14</f>
        <v>0</v>
      </c>
      <c r="W14" s="29">
        <f>Expenditures!V14/'Expenditures Per Pupil'!C14</f>
        <v>0</v>
      </c>
      <c r="X14" s="29">
        <f>Expenditures!W14/'Expenditures Per Pupil'!C14</f>
        <v>0</v>
      </c>
      <c r="Y14" s="29">
        <f>Expenditures!X14/'Expenditures Per Pupil'!C14</f>
        <v>0</v>
      </c>
      <c r="Z14" s="29">
        <f>Expenditures!Y14/'Expenditures Per Pupil'!C14</f>
        <v>0</v>
      </c>
      <c r="AA14" s="29">
        <f>Expenditures!Z14/'Expenditures Per Pupil'!C14</f>
        <v>0</v>
      </c>
      <c r="AB14" s="29">
        <f>Expenditures!AA14/'Expenditures Per Pupil'!C14</f>
        <v>2715.6578701373405</v>
      </c>
      <c r="AC14" s="29">
        <f>Expenditures!AB14/'Expenditures Per Pupil'!C14</f>
        <v>706.35830876537</v>
      </c>
      <c r="AD14" s="29">
        <f>Expenditures!AC14/'Expenditures Per Pupil'!C14</f>
        <v>11061.913455710897</v>
      </c>
    </row>
    <row r="15" spans="1:31" x14ac:dyDescent="0.2">
      <c r="A15" s="20" t="s">
        <v>24</v>
      </c>
      <c r="B15" s="20" t="s">
        <v>25</v>
      </c>
      <c r="C15" s="7">
        <v>2724.98</v>
      </c>
      <c r="D15" s="29">
        <f>Expenditures!C15/'Expenditures Per Pupil'!C15</f>
        <v>10040.991724709906</v>
      </c>
      <c r="E15" s="29">
        <f>Expenditures!D15/'Expenditures Per Pupil'!C15</f>
        <v>9665.9701979464062</v>
      </c>
      <c r="F15" s="29">
        <f>Expenditures!E15/'Expenditures Per Pupil'!C15</f>
        <v>5384.6341367643063</v>
      </c>
      <c r="G15" s="29">
        <f>Expenditures!F15/'Expenditures Per Pupil'!C15</f>
        <v>580.54452876718358</v>
      </c>
      <c r="H15" s="29">
        <f>Expenditures!G15/'Expenditures Per Pupil'!C15</f>
        <v>545.5821327129006</v>
      </c>
      <c r="I15" s="29">
        <f>Expenditures!H15/'Expenditures Per Pupil'!C15</f>
        <v>250.05397103831953</v>
      </c>
      <c r="J15" s="29">
        <f>Expenditures!I15/'Expenditures Per Pupil'!C15</f>
        <v>457.37225227341116</v>
      </c>
      <c r="K15" s="29">
        <f>Expenditures!J15/'Expenditures Per Pupil'!C15</f>
        <v>100.08359694383077</v>
      </c>
      <c r="L15" s="29">
        <f>Expenditures!K15/'Expenditures Per Pupil'!C15</f>
        <v>881.78273235032918</v>
      </c>
      <c r="M15" s="29">
        <f>Expenditures!L15/'Expenditures Per Pupil'!C15</f>
        <v>569.8257234915485</v>
      </c>
      <c r="N15" s="29">
        <f>Expenditures!M15/'Expenditures Per Pupil'!C15</f>
        <v>0</v>
      </c>
      <c r="O15" s="29">
        <f>Expenditures!N15/'Expenditures Per Pupil'!C15</f>
        <v>0</v>
      </c>
      <c r="P15" s="29">
        <f>Expenditures!O15/'Expenditures Per Pupil'!C15</f>
        <v>711.47332457485925</v>
      </c>
      <c r="Q15" s="29">
        <f>Expenditures!P15/'Expenditures Per Pupil'!C15</f>
        <v>0</v>
      </c>
      <c r="R15" s="29">
        <f>Expenditures!Q15/'Expenditures Per Pupil'!C15</f>
        <v>184.61779902971764</v>
      </c>
      <c r="S15" s="29">
        <f>Expenditures!R15/'Expenditures Per Pupil'!C15</f>
        <v>0</v>
      </c>
      <c r="T15" s="29">
        <f>Expenditures!S15/'Expenditures Per Pupil'!C15</f>
        <v>0</v>
      </c>
      <c r="U15" s="29">
        <f>Expenditures!T15/'Expenditures Per Pupil'!C15</f>
        <v>0</v>
      </c>
      <c r="V15" s="29">
        <f>Expenditures!U15/'Expenditures Per Pupil'!C15</f>
        <v>0</v>
      </c>
      <c r="W15" s="29">
        <f>Expenditures!V15/'Expenditures Per Pupil'!C15</f>
        <v>0</v>
      </c>
      <c r="X15" s="29">
        <f>Expenditures!W15/'Expenditures Per Pupil'!C15</f>
        <v>0</v>
      </c>
      <c r="Y15" s="29">
        <f>Expenditures!X15/'Expenditures Per Pupil'!C15</f>
        <v>0</v>
      </c>
      <c r="Z15" s="29">
        <f>Expenditures!Y15/'Expenditures Per Pupil'!C15</f>
        <v>0</v>
      </c>
      <c r="AA15" s="29">
        <f>Expenditures!Z15/'Expenditures Per Pupil'!C15</f>
        <v>0</v>
      </c>
      <c r="AB15" s="29">
        <f>Expenditures!AA15/'Expenditures Per Pupil'!C15</f>
        <v>375.0215267634992</v>
      </c>
      <c r="AC15" s="29">
        <f>Expenditures!AB15/'Expenditures Per Pupil'!C15</f>
        <v>0</v>
      </c>
      <c r="AD15" s="29">
        <f>Expenditures!AC15/'Expenditures Per Pupil'!C15</f>
        <v>10040.991724709906</v>
      </c>
    </row>
    <row r="16" spans="1:31" x14ac:dyDescent="0.2">
      <c r="A16" s="20" t="s">
        <v>26</v>
      </c>
      <c r="B16" s="20" t="s">
        <v>27</v>
      </c>
      <c r="C16" s="7">
        <v>716.23</v>
      </c>
      <c r="D16" s="29">
        <f>Expenditures!C16/'Expenditures Per Pupil'!C16</f>
        <v>9005.3069823939222</v>
      </c>
      <c r="E16" s="29">
        <f>Expenditures!D16/'Expenditures Per Pupil'!C16</f>
        <v>8637.4986666294335</v>
      </c>
      <c r="F16" s="29">
        <f>Expenditures!E16/'Expenditures Per Pupil'!C16</f>
        <v>4512.858704606062</v>
      </c>
      <c r="G16" s="29">
        <f>Expenditures!F16/'Expenditures Per Pupil'!C16</f>
        <v>248.73930162098765</v>
      </c>
      <c r="H16" s="29">
        <f>Expenditures!G16/'Expenditures Per Pupil'!C16</f>
        <v>669.78860142691587</v>
      </c>
      <c r="I16" s="29">
        <f>Expenditures!H16/'Expenditures Per Pupil'!C16</f>
        <v>551.47617385476735</v>
      </c>
      <c r="J16" s="29">
        <f>Expenditures!I16/'Expenditures Per Pupil'!C16</f>
        <v>648.23333286793343</v>
      </c>
      <c r="K16" s="29">
        <f>Expenditures!J16/'Expenditures Per Pupil'!C16</f>
        <v>245.57607193220056</v>
      </c>
      <c r="L16" s="29">
        <f>Expenditures!K16/'Expenditures Per Pupil'!C16</f>
        <v>1026.357622551415</v>
      </c>
      <c r="M16" s="29">
        <f>Expenditures!L16/'Expenditures Per Pupil'!C16</f>
        <v>113.77209834829594</v>
      </c>
      <c r="N16" s="29">
        <f>Expenditures!M16/'Expenditures Per Pupil'!C16</f>
        <v>0</v>
      </c>
      <c r="O16" s="29">
        <f>Expenditures!N16/'Expenditures Per Pupil'!C16</f>
        <v>0</v>
      </c>
      <c r="P16" s="29">
        <f>Expenditures!O16/'Expenditures Per Pupil'!C16</f>
        <v>468.99963698811831</v>
      </c>
      <c r="Q16" s="29">
        <f>Expenditures!P16/'Expenditures Per Pupil'!C16</f>
        <v>0</v>
      </c>
      <c r="R16" s="29">
        <f>Expenditures!Q16/'Expenditures Per Pupil'!C16</f>
        <v>151.69712243273807</v>
      </c>
      <c r="S16" s="29">
        <f>Expenditures!R16/'Expenditures Per Pupil'!C16</f>
        <v>0</v>
      </c>
      <c r="T16" s="29">
        <f>Expenditures!S16/'Expenditures Per Pupil'!C16</f>
        <v>0</v>
      </c>
      <c r="U16" s="29">
        <f>Expenditures!T16/'Expenditures Per Pupil'!C16</f>
        <v>0</v>
      </c>
      <c r="V16" s="29">
        <f>Expenditures!U16/'Expenditures Per Pupil'!C16</f>
        <v>0</v>
      </c>
      <c r="W16" s="29">
        <f>Expenditures!V16/'Expenditures Per Pupil'!C16</f>
        <v>0</v>
      </c>
      <c r="X16" s="29">
        <f>Expenditures!W16/'Expenditures Per Pupil'!C16</f>
        <v>0</v>
      </c>
      <c r="Y16" s="29">
        <f>Expenditures!X16/'Expenditures Per Pupil'!C16</f>
        <v>0</v>
      </c>
      <c r="Z16" s="29">
        <f>Expenditures!Y16/'Expenditures Per Pupil'!C16</f>
        <v>0</v>
      </c>
      <c r="AA16" s="29">
        <f>Expenditures!Z16/'Expenditures Per Pupil'!C16</f>
        <v>0</v>
      </c>
      <c r="AB16" s="29">
        <f>Expenditures!AA16/'Expenditures Per Pupil'!C16</f>
        <v>367.80831576448901</v>
      </c>
      <c r="AC16" s="29">
        <f>Expenditures!AB16/'Expenditures Per Pupil'!C16</f>
        <v>44.611688982589392</v>
      </c>
      <c r="AD16" s="29">
        <f>Expenditures!AC16/'Expenditures Per Pupil'!C16</f>
        <v>9049.9186713765121</v>
      </c>
    </row>
    <row r="17" spans="1:30" x14ac:dyDescent="0.2">
      <c r="A17" s="20" t="s">
        <v>28</v>
      </c>
      <c r="B17" s="20" t="s">
        <v>29</v>
      </c>
      <c r="C17" s="7">
        <v>955.92</v>
      </c>
      <c r="D17" s="29">
        <f>Expenditures!C17/'Expenditures Per Pupil'!C17</f>
        <v>9363.4790986693442</v>
      </c>
      <c r="E17" s="29">
        <f>Expenditures!D17/'Expenditures Per Pupil'!C17</f>
        <v>8915.9553205289139</v>
      </c>
      <c r="F17" s="29">
        <f>Expenditures!E17/'Expenditures Per Pupil'!C17</f>
        <v>5256.0429220018414</v>
      </c>
      <c r="G17" s="29">
        <f>Expenditures!F17/'Expenditures Per Pupil'!C17</f>
        <v>385.22333458866854</v>
      </c>
      <c r="H17" s="29">
        <f>Expenditures!G17/'Expenditures Per Pupil'!C17</f>
        <v>542.83937986442379</v>
      </c>
      <c r="I17" s="29">
        <f>Expenditures!H17/'Expenditures Per Pupil'!C17</f>
        <v>527.33637752113157</v>
      </c>
      <c r="J17" s="29">
        <f>Expenditures!I17/'Expenditures Per Pupil'!C17</f>
        <v>350.36167252489747</v>
      </c>
      <c r="K17" s="29">
        <f>Expenditures!J17/'Expenditures Per Pupil'!C17</f>
        <v>107.02823458029961</v>
      </c>
      <c r="L17" s="29">
        <f>Expenditures!K17/'Expenditures Per Pupil'!C17</f>
        <v>863.87217549585739</v>
      </c>
      <c r="M17" s="29">
        <f>Expenditures!L17/'Expenditures Per Pupil'!C17</f>
        <v>262.26673780232653</v>
      </c>
      <c r="N17" s="29">
        <f>Expenditures!M17/'Expenditures Per Pupil'!C17</f>
        <v>0</v>
      </c>
      <c r="O17" s="29">
        <f>Expenditures!N17/'Expenditures Per Pupil'!C17</f>
        <v>0</v>
      </c>
      <c r="P17" s="29">
        <f>Expenditures!O17/'Expenditures Per Pupil'!C17</f>
        <v>517.31762072139929</v>
      </c>
      <c r="Q17" s="29">
        <f>Expenditures!P17/'Expenditures Per Pupil'!C17</f>
        <v>0</v>
      </c>
      <c r="R17" s="29">
        <f>Expenditures!Q17/'Expenditures Per Pupil'!C17</f>
        <v>103.6668654280693</v>
      </c>
      <c r="S17" s="29">
        <f>Expenditures!R17/'Expenditures Per Pupil'!C17</f>
        <v>0</v>
      </c>
      <c r="T17" s="29">
        <f>Expenditures!S17/'Expenditures Per Pupil'!C17</f>
        <v>0</v>
      </c>
      <c r="U17" s="29">
        <f>Expenditures!T17/'Expenditures Per Pupil'!C17</f>
        <v>0</v>
      </c>
      <c r="V17" s="29">
        <f>Expenditures!U17/'Expenditures Per Pupil'!C17</f>
        <v>0</v>
      </c>
      <c r="W17" s="29">
        <f>Expenditures!V17/'Expenditures Per Pupil'!C17</f>
        <v>0</v>
      </c>
      <c r="X17" s="29">
        <f>Expenditures!W17/'Expenditures Per Pupil'!C17</f>
        <v>0</v>
      </c>
      <c r="Y17" s="29">
        <f>Expenditures!X17/'Expenditures Per Pupil'!C17</f>
        <v>0.31611431918989041</v>
      </c>
      <c r="Z17" s="29">
        <f>Expenditures!Y17/'Expenditures Per Pupil'!C17</f>
        <v>0</v>
      </c>
      <c r="AA17" s="29">
        <f>Expenditures!Z17/'Expenditures Per Pupil'!C17</f>
        <v>0</v>
      </c>
      <c r="AB17" s="29">
        <f>Expenditures!AA17/'Expenditures Per Pupil'!C17</f>
        <v>447.20766382124032</v>
      </c>
      <c r="AC17" s="29">
        <f>Expenditures!AB17/'Expenditures Per Pupil'!C17</f>
        <v>206.23169302870534</v>
      </c>
      <c r="AD17" s="29">
        <f>Expenditures!AC17/'Expenditures Per Pupil'!C17</f>
        <v>9569.7107916980494</v>
      </c>
    </row>
    <row r="18" spans="1:30" x14ac:dyDescent="0.2">
      <c r="A18" s="20" t="s">
        <v>30</v>
      </c>
      <c r="B18" s="20" t="s">
        <v>31</v>
      </c>
      <c r="C18" s="7">
        <v>16358.72</v>
      </c>
      <c r="D18" s="29">
        <f>Expenditures!C18/'Expenditures Per Pupil'!C18</f>
        <v>8565.7131065266731</v>
      </c>
      <c r="E18" s="29">
        <f>Expenditures!D18/'Expenditures Per Pupil'!C18</f>
        <v>7478.1195386925137</v>
      </c>
      <c r="F18" s="29">
        <f>Expenditures!E18/'Expenditures Per Pupil'!C18</f>
        <v>4258.6317211860096</v>
      </c>
      <c r="G18" s="29">
        <f>Expenditures!F18/'Expenditures Per Pupil'!C18</f>
        <v>375.38939049020951</v>
      </c>
      <c r="H18" s="29">
        <f>Expenditures!G18/'Expenditures Per Pupil'!C18</f>
        <v>212.15352423661511</v>
      </c>
      <c r="I18" s="29">
        <f>Expenditures!H18/'Expenditures Per Pupil'!C18</f>
        <v>223.186361769136</v>
      </c>
      <c r="J18" s="29">
        <f>Expenditures!I18/'Expenditures Per Pupil'!C18</f>
        <v>425.20461075194146</v>
      </c>
      <c r="K18" s="29">
        <f>Expenditures!J18/'Expenditures Per Pupil'!C18</f>
        <v>185.34021060327458</v>
      </c>
      <c r="L18" s="29">
        <f>Expenditures!K18/'Expenditures Per Pupil'!C18</f>
        <v>708.58685398368573</v>
      </c>
      <c r="M18" s="29">
        <f>Expenditures!L18/'Expenditures Per Pupil'!C18</f>
        <v>601.84662614189858</v>
      </c>
      <c r="N18" s="29">
        <f>Expenditures!M18/'Expenditures Per Pupil'!C18</f>
        <v>0</v>
      </c>
      <c r="O18" s="29">
        <f>Expenditures!N18/'Expenditures Per Pupil'!C18</f>
        <v>0</v>
      </c>
      <c r="P18" s="29">
        <f>Expenditures!O18/'Expenditures Per Pupil'!C18</f>
        <v>423.22109859451109</v>
      </c>
      <c r="Q18" s="29">
        <f>Expenditures!P18/'Expenditures Per Pupil'!C18</f>
        <v>0</v>
      </c>
      <c r="R18" s="29">
        <f>Expenditures!Q18/'Expenditures Per Pupil'!C18</f>
        <v>64.559140935232094</v>
      </c>
      <c r="S18" s="29">
        <f>Expenditures!R18/'Expenditures Per Pupil'!C18</f>
        <v>0</v>
      </c>
      <c r="T18" s="29">
        <f>Expenditures!S18/'Expenditures Per Pupil'!C18</f>
        <v>0</v>
      </c>
      <c r="U18" s="29">
        <f>Expenditures!T18/'Expenditures Per Pupil'!C18</f>
        <v>0</v>
      </c>
      <c r="V18" s="29">
        <f>Expenditures!U18/'Expenditures Per Pupil'!C18</f>
        <v>4.1687204133330722</v>
      </c>
      <c r="W18" s="29">
        <f>Expenditures!V18/'Expenditures Per Pupil'!C18</f>
        <v>2.1939283758142447</v>
      </c>
      <c r="X18" s="29">
        <f>Expenditures!W18/'Expenditures Per Pupil'!C18</f>
        <v>0</v>
      </c>
      <c r="Y18" s="29">
        <f>Expenditures!X18/'Expenditures Per Pupil'!C18</f>
        <v>8.4834626425539401</v>
      </c>
      <c r="Z18" s="29">
        <f>Expenditures!Y18/'Expenditures Per Pupil'!C18</f>
        <v>3.4670145341444809</v>
      </c>
      <c r="AA18" s="29">
        <f>Expenditures!Z18/'Expenditures Per Pupil'!C18</f>
        <v>0</v>
      </c>
      <c r="AB18" s="29">
        <f>Expenditures!AA18/'Expenditures Per Pupil'!C18</f>
        <v>1069.2804418683127</v>
      </c>
      <c r="AC18" s="29">
        <f>Expenditures!AB18/'Expenditures Per Pupil'!C18</f>
        <v>150.43093102638838</v>
      </c>
      <c r="AD18" s="29">
        <f>Expenditures!AC18/'Expenditures Per Pupil'!C18</f>
        <v>8716.1440375530601</v>
      </c>
    </row>
    <row r="19" spans="1:30" x14ac:dyDescent="0.2">
      <c r="A19" s="20" t="s">
        <v>32</v>
      </c>
      <c r="B19" s="20" t="s">
        <v>33</v>
      </c>
      <c r="C19" s="7">
        <v>2399.65</v>
      </c>
      <c r="D19" s="29">
        <f>Expenditures!C19/'Expenditures Per Pupil'!C19</f>
        <v>9478.6677807180204</v>
      </c>
      <c r="E19" s="29">
        <f>Expenditures!D19/'Expenditures Per Pupil'!C19</f>
        <v>8992.9688704602759</v>
      </c>
      <c r="F19" s="29">
        <f>Expenditures!E19/'Expenditures Per Pupil'!C19</f>
        <v>5107.8100723022108</v>
      </c>
      <c r="G19" s="29">
        <f>Expenditures!F19/'Expenditures Per Pupil'!C19</f>
        <v>302.58611464171855</v>
      </c>
      <c r="H19" s="29">
        <f>Expenditures!G19/'Expenditures Per Pupil'!C19</f>
        <v>481.31197883024606</v>
      </c>
      <c r="I19" s="29">
        <f>Expenditures!H19/'Expenditures Per Pupil'!C19</f>
        <v>342.88365386618881</v>
      </c>
      <c r="J19" s="29">
        <f>Expenditures!I19/'Expenditures Per Pupil'!C19</f>
        <v>450.59914154147475</v>
      </c>
      <c r="K19" s="29">
        <f>Expenditures!J19/'Expenditures Per Pupil'!C19</f>
        <v>155.94765486633466</v>
      </c>
      <c r="L19" s="29">
        <f>Expenditures!K19/'Expenditures Per Pupil'!C19</f>
        <v>849.19882482862079</v>
      </c>
      <c r="M19" s="29">
        <f>Expenditures!L19/'Expenditures Per Pupil'!C19</f>
        <v>705.76138186818912</v>
      </c>
      <c r="N19" s="29">
        <f>Expenditures!M19/'Expenditures Per Pupil'!C19</f>
        <v>0</v>
      </c>
      <c r="O19" s="29">
        <f>Expenditures!N19/'Expenditures Per Pupil'!C19</f>
        <v>0</v>
      </c>
      <c r="P19" s="29">
        <f>Expenditures!O19/'Expenditures Per Pupil'!C19</f>
        <v>497.42755818556873</v>
      </c>
      <c r="Q19" s="29">
        <f>Expenditures!P19/'Expenditures Per Pupil'!C19</f>
        <v>0</v>
      </c>
      <c r="R19" s="29">
        <f>Expenditures!Q19/'Expenditures Per Pupil'!C19</f>
        <v>99.44248952972309</v>
      </c>
      <c r="S19" s="29">
        <f>Expenditures!R19/'Expenditures Per Pupil'!C19</f>
        <v>0</v>
      </c>
      <c r="T19" s="29">
        <f>Expenditures!S19/'Expenditures Per Pupil'!C19</f>
        <v>0</v>
      </c>
      <c r="U19" s="29">
        <f>Expenditures!T19/'Expenditures Per Pupil'!C19</f>
        <v>0</v>
      </c>
      <c r="V19" s="29">
        <f>Expenditures!U19/'Expenditures Per Pupil'!C19</f>
        <v>0</v>
      </c>
      <c r="W19" s="29">
        <f>Expenditures!V19/'Expenditures Per Pupil'!C19</f>
        <v>0</v>
      </c>
      <c r="X19" s="29">
        <f>Expenditures!W19/'Expenditures Per Pupil'!C19</f>
        <v>0</v>
      </c>
      <c r="Y19" s="29">
        <f>Expenditures!X19/'Expenditures Per Pupil'!C19</f>
        <v>0</v>
      </c>
      <c r="Z19" s="29">
        <f>Expenditures!Y19/'Expenditures Per Pupil'!C19</f>
        <v>0</v>
      </c>
      <c r="AA19" s="29">
        <f>Expenditures!Z19/'Expenditures Per Pupil'!C19</f>
        <v>0</v>
      </c>
      <c r="AB19" s="29">
        <f>Expenditures!AA19/'Expenditures Per Pupil'!C19</f>
        <v>485.69891025774587</v>
      </c>
      <c r="AC19" s="29">
        <f>Expenditures!AB19/'Expenditures Per Pupil'!C19</f>
        <v>92.589886025045317</v>
      </c>
      <c r="AD19" s="29">
        <f>Expenditures!AC19/'Expenditures Per Pupil'!C19</f>
        <v>9571.2576667430676</v>
      </c>
    </row>
    <row r="20" spans="1:30" x14ac:dyDescent="0.2">
      <c r="A20" s="20" t="s">
        <v>34</v>
      </c>
      <c r="B20" s="20" t="s">
        <v>35</v>
      </c>
      <c r="C20" s="7">
        <v>3332.91</v>
      </c>
      <c r="D20" s="29">
        <f>Expenditures!C20/'Expenditures Per Pupil'!C20</f>
        <v>10008.745933733584</v>
      </c>
      <c r="E20" s="29">
        <f>Expenditures!D20/'Expenditures Per Pupil'!C20</f>
        <v>9285.3881022889909</v>
      </c>
      <c r="F20" s="29">
        <f>Expenditures!E20/'Expenditures Per Pupil'!C20</f>
        <v>5474.4032962186193</v>
      </c>
      <c r="G20" s="29">
        <f>Expenditures!F20/'Expenditures Per Pupil'!C20</f>
        <v>255.91820061147766</v>
      </c>
      <c r="H20" s="29">
        <f>Expenditures!G20/'Expenditures Per Pupil'!C20</f>
        <v>425.90562301412285</v>
      </c>
      <c r="I20" s="29">
        <f>Expenditures!H20/'Expenditures Per Pupil'!C20</f>
        <v>223.55565256787614</v>
      </c>
      <c r="J20" s="29">
        <f>Expenditures!I20/'Expenditures Per Pupil'!C20</f>
        <v>350.0896633872502</v>
      </c>
      <c r="K20" s="29">
        <f>Expenditures!J20/'Expenditures Per Pupil'!C20</f>
        <v>139.85090806532429</v>
      </c>
      <c r="L20" s="29">
        <f>Expenditures!K20/'Expenditures Per Pupil'!C20</f>
        <v>1250.9665067463568</v>
      </c>
      <c r="M20" s="29">
        <f>Expenditures!L20/'Expenditures Per Pupil'!C20</f>
        <v>362.39414205604118</v>
      </c>
      <c r="N20" s="29">
        <f>Expenditures!M20/'Expenditures Per Pupil'!C20</f>
        <v>0</v>
      </c>
      <c r="O20" s="29">
        <f>Expenditures!N20/'Expenditures Per Pupil'!C20</f>
        <v>0</v>
      </c>
      <c r="P20" s="29">
        <f>Expenditures!O20/'Expenditures Per Pupil'!C20</f>
        <v>679.98740740073993</v>
      </c>
      <c r="Q20" s="29">
        <f>Expenditures!P20/'Expenditures Per Pupil'!C20</f>
        <v>0</v>
      </c>
      <c r="R20" s="29">
        <f>Expenditures!Q20/'Expenditures Per Pupil'!C20</f>
        <v>122.3167022211821</v>
      </c>
      <c r="S20" s="29">
        <f>Expenditures!R20/'Expenditures Per Pupil'!C20</f>
        <v>0</v>
      </c>
      <c r="T20" s="29">
        <f>Expenditures!S20/'Expenditures Per Pupil'!C20</f>
        <v>0</v>
      </c>
      <c r="U20" s="29">
        <f>Expenditures!T20/'Expenditures Per Pupil'!C20</f>
        <v>0</v>
      </c>
      <c r="V20" s="29">
        <f>Expenditures!U20/'Expenditures Per Pupil'!C20</f>
        <v>180.02286290358876</v>
      </c>
      <c r="W20" s="29">
        <f>Expenditures!V20/'Expenditures Per Pupil'!C20</f>
        <v>0</v>
      </c>
      <c r="X20" s="29">
        <f>Expenditures!W20/'Expenditures Per Pupil'!C20</f>
        <v>0</v>
      </c>
      <c r="Y20" s="29">
        <f>Expenditures!X20/'Expenditures Per Pupil'!C20</f>
        <v>0</v>
      </c>
      <c r="Z20" s="29">
        <f>Expenditures!Y20/'Expenditures Per Pupil'!C20</f>
        <v>0</v>
      </c>
      <c r="AA20" s="29">
        <f>Expenditures!Z20/'Expenditures Per Pupil'!C20</f>
        <v>0</v>
      </c>
      <c r="AB20" s="29">
        <f>Expenditures!AA20/'Expenditures Per Pupil'!C20</f>
        <v>543.33496854100474</v>
      </c>
      <c r="AC20" s="29">
        <f>Expenditures!AB20/'Expenditures Per Pupil'!C20</f>
        <v>1315.9222181217017</v>
      </c>
      <c r="AD20" s="29">
        <f>Expenditures!AC20/'Expenditures Per Pupil'!C20</f>
        <v>11324.668151855287</v>
      </c>
    </row>
    <row r="21" spans="1:30" x14ac:dyDescent="0.2">
      <c r="A21" s="20" t="s">
        <v>36</v>
      </c>
      <c r="B21" s="20" t="s">
        <v>37</v>
      </c>
      <c r="C21" s="7">
        <v>2923.73</v>
      </c>
      <c r="D21" s="29">
        <f>Expenditures!C21/'Expenditures Per Pupil'!C21</f>
        <v>9990.8702479367112</v>
      </c>
      <c r="E21" s="29">
        <f>Expenditures!D21/'Expenditures Per Pupil'!C21</f>
        <v>9648.7224401706044</v>
      </c>
      <c r="F21" s="29">
        <f>Expenditures!E21/'Expenditures Per Pupil'!C21</f>
        <v>5895.8741881090245</v>
      </c>
      <c r="G21" s="29">
        <f>Expenditures!F21/'Expenditures Per Pupil'!C21</f>
        <v>562.3792723678315</v>
      </c>
      <c r="H21" s="29">
        <f>Expenditures!G21/'Expenditures Per Pupil'!C21</f>
        <v>401.49805556600643</v>
      </c>
      <c r="I21" s="29">
        <f>Expenditures!H21/'Expenditures Per Pupil'!C21</f>
        <v>177.12535699260874</v>
      </c>
      <c r="J21" s="29">
        <f>Expenditures!I21/'Expenditures Per Pupil'!C21</f>
        <v>400.527801814805</v>
      </c>
      <c r="K21" s="29">
        <f>Expenditures!J21/'Expenditures Per Pupil'!C21</f>
        <v>142.46344908729603</v>
      </c>
      <c r="L21" s="29">
        <f>Expenditures!K21/'Expenditures Per Pupil'!C21</f>
        <v>941.69114795141832</v>
      </c>
      <c r="M21" s="29">
        <f>Expenditures!L21/'Expenditures Per Pupil'!C21</f>
        <v>495.60817517349415</v>
      </c>
      <c r="N21" s="29">
        <f>Expenditures!M21/'Expenditures Per Pupil'!C21</f>
        <v>0</v>
      </c>
      <c r="O21" s="29">
        <f>Expenditures!N21/'Expenditures Per Pupil'!C21</f>
        <v>0</v>
      </c>
      <c r="P21" s="29">
        <f>Expenditures!O21/'Expenditures Per Pupil'!C21</f>
        <v>510.92904953603789</v>
      </c>
      <c r="Q21" s="29">
        <f>Expenditures!P21/'Expenditures Per Pupil'!C21</f>
        <v>0</v>
      </c>
      <c r="R21" s="29">
        <f>Expenditures!Q21/'Expenditures Per Pupil'!C21</f>
        <v>120.62594357208087</v>
      </c>
      <c r="S21" s="29">
        <f>Expenditures!R21/'Expenditures Per Pupil'!C21</f>
        <v>0</v>
      </c>
      <c r="T21" s="29">
        <f>Expenditures!S21/'Expenditures Per Pupil'!C21</f>
        <v>0</v>
      </c>
      <c r="U21" s="29">
        <f>Expenditures!T21/'Expenditures Per Pupil'!C21</f>
        <v>0</v>
      </c>
      <c r="V21" s="29">
        <f>Expenditures!U21/'Expenditures Per Pupil'!C21</f>
        <v>7.4087142109565525</v>
      </c>
      <c r="W21" s="29">
        <f>Expenditures!V21/'Expenditures Per Pupil'!C21</f>
        <v>0</v>
      </c>
      <c r="X21" s="29">
        <f>Expenditures!W21/'Expenditures Per Pupil'!C21</f>
        <v>0</v>
      </c>
      <c r="Y21" s="29">
        <f>Expenditures!X21/'Expenditures Per Pupil'!C21</f>
        <v>0</v>
      </c>
      <c r="Z21" s="29">
        <f>Expenditures!Y21/'Expenditures Per Pupil'!C21</f>
        <v>0</v>
      </c>
      <c r="AA21" s="29">
        <f>Expenditures!Z21/'Expenditures Per Pupil'!C21</f>
        <v>0</v>
      </c>
      <c r="AB21" s="29">
        <f>Expenditures!AA21/'Expenditures Per Pupil'!C21</f>
        <v>334.73909355515042</v>
      </c>
      <c r="AC21" s="29">
        <f>Expenditures!AB21/'Expenditures Per Pupil'!C21</f>
        <v>37.777667568482727</v>
      </c>
      <c r="AD21" s="29">
        <f>Expenditures!AC21/'Expenditures Per Pupil'!C21</f>
        <v>10028.647915505193</v>
      </c>
    </row>
    <row r="22" spans="1:30" x14ac:dyDescent="0.2">
      <c r="A22" s="20" t="s">
        <v>38</v>
      </c>
      <c r="B22" s="20" t="s">
        <v>39</v>
      </c>
      <c r="C22" s="7">
        <v>2454.42</v>
      </c>
      <c r="D22" s="29">
        <f>Expenditures!C22/'Expenditures Per Pupil'!C22</f>
        <v>9176.5301130205917</v>
      </c>
      <c r="E22" s="29">
        <f>Expenditures!D22/'Expenditures Per Pupil'!C22</f>
        <v>8558.4019116532618</v>
      </c>
      <c r="F22" s="29">
        <f>Expenditures!E22/'Expenditures Per Pupil'!C22</f>
        <v>4681.5990906201869</v>
      </c>
      <c r="G22" s="29">
        <f>Expenditures!F22/'Expenditures Per Pupil'!C22</f>
        <v>342.50206973541611</v>
      </c>
      <c r="H22" s="29">
        <f>Expenditures!G22/'Expenditures Per Pupil'!C22</f>
        <v>1052.7743214282805</v>
      </c>
      <c r="I22" s="29">
        <f>Expenditures!H22/'Expenditures Per Pupil'!C22</f>
        <v>247.73763659031459</v>
      </c>
      <c r="J22" s="29">
        <f>Expenditures!I22/'Expenditures Per Pupil'!C22</f>
        <v>334.96249623128887</v>
      </c>
      <c r="K22" s="29">
        <f>Expenditures!J22/'Expenditures Per Pupil'!C22</f>
        <v>230.91879547917631</v>
      </c>
      <c r="L22" s="29">
        <f>Expenditures!K22/'Expenditures Per Pupil'!C22</f>
        <v>622.88691829434242</v>
      </c>
      <c r="M22" s="29">
        <f>Expenditures!L22/'Expenditures Per Pupil'!C22</f>
        <v>460.0812411893645</v>
      </c>
      <c r="N22" s="29">
        <f>Expenditures!M22/'Expenditures Per Pupil'!C22</f>
        <v>0</v>
      </c>
      <c r="O22" s="29">
        <f>Expenditures!N22/'Expenditures Per Pupil'!C22</f>
        <v>0</v>
      </c>
      <c r="P22" s="29">
        <f>Expenditures!O22/'Expenditures Per Pupil'!C22</f>
        <v>502.11325689979714</v>
      </c>
      <c r="Q22" s="29">
        <f>Expenditures!P22/'Expenditures Per Pupil'!C22</f>
        <v>0</v>
      </c>
      <c r="R22" s="29">
        <f>Expenditures!Q22/'Expenditures Per Pupil'!C22</f>
        <v>82.826085185094641</v>
      </c>
      <c r="S22" s="29">
        <f>Expenditures!R22/'Expenditures Per Pupil'!C22</f>
        <v>0</v>
      </c>
      <c r="T22" s="29">
        <f>Expenditures!S22/'Expenditures Per Pupil'!C22</f>
        <v>0</v>
      </c>
      <c r="U22" s="29">
        <f>Expenditures!T22/'Expenditures Per Pupil'!C22</f>
        <v>0</v>
      </c>
      <c r="V22" s="29">
        <f>Expenditures!U22/'Expenditures Per Pupil'!C22</f>
        <v>0.4883027354731464</v>
      </c>
      <c r="W22" s="29">
        <f>Expenditures!V22/'Expenditures Per Pupil'!C22</f>
        <v>0</v>
      </c>
      <c r="X22" s="29">
        <f>Expenditures!W22/'Expenditures Per Pupil'!C22</f>
        <v>0</v>
      </c>
      <c r="Y22" s="29">
        <f>Expenditures!X22/'Expenditures Per Pupil'!C22</f>
        <v>0</v>
      </c>
      <c r="Z22" s="29">
        <f>Expenditures!Y22/'Expenditures Per Pupil'!C22</f>
        <v>7.2224802601021825</v>
      </c>
      <c r="AA22" s="29">
        <f>Expenditures!Z22/'Expenditures Per Pupil'!C22</f>
        <v>0</v>
      </c>
      <c r="AB22" s="29">
        <f>Expenditures!AA22/'Expenditures Per Pupil'!C22</f>
        <v>610.4174183717538</v>
      </c>
      <c r="AC22" s="29">
        <f>Expenditures!AB22/'Expenditures Per Pupil'!C22</f>
        <v>490.52296672941054</v>
      </c>
      <c r="AD22" s="29">
        <f>Expenditures!AC22/'Expenditures Per Pupil'!C22</f>
        <v>9667.0530797500014</v>
      </c>
    </row>
    <row r="23" spans="1:30" x14ac:dyDescent="0.2">
      <c r="A23" s="20" t="s">
        <v>40</v>
      </c>
      <c r="B23" s="20" t="s">
        <v>41</v>
      </c>
      <c r="C23" s="7">
        <v>1118.8499999999999</v>
      </c>
      <c r="D23" s="29">
        <f>Expenditures!C23/'Expenditures Per Pupil'!C23</f>
        <v>8361.3793538007776</v>
      </c>
      <c r="E23" s="29">
        <f>Expenditures!D23/'Expenditures Per Pupil'!C23</f>
        <v>7304.3026411047058</v>
      </c>
      <c r="F23" s="29">
        <f>Expenditures!E23/'Expenditures Per Pupil'!C23</f>
        <v>4264.6377262367614</v>
      </c>
      <c r="G23" s="29">
        <f>Expenditures!F23/'Expenditures Per Pupil'!C23</f>
        <v>383.06090181883189</v>
      </c>
      <c r="H23" s="29">
        <f>Expenditures!G23/'Expenditures Per Pupil'!C23</f>
        <v>227.99362738526168</v>
      </c>
      <c r="I23" s="29">
        <f>Expenditures!H23/'Expenditures Per Pupil'!C23</f>
        <v>300.5233677436654</v>
      </c>
      <c r="J23" s="29">
        <f>Expenditures!I23/'Expenditures Per Pupil'!C23</f>
        <v>373.24617240917013</v>
      </c>
      <c r="K23" s="29">
        <f>Expenditures!J23/'Expenditures Per Pupil'!C23</f>
        <v>42.907440675693792</v>
      </c>
      <c r="L23" s="29">
        <f>Expenditures!K23/'Expenditures Per Pupil'!C23</f>
        <v>664.14387987665918</v>
      </c>
      <c r="M23" s="29">
        <f>Expenditures!L23/'Expenditures Per Pupil'!C23</f>
        <v>489.04433123296246</v>
      </c>
      <c r="N23" s="29">
        <f>Expenditures!M23/'Expenditures Per Pupil'!C23</f>
        <v>0</v>
      </c>
      <c r="O23" s="29">
        <f>Expenditures!N23/'Expenditures Per Pupil'!C23</f>
        <v>0</v>
      </c>
      <c r="P23" s="29">
        <f>Expenditures!O23/'Expenditures Per Pupil'!C23</f>
        <v>474.28346963399929</v>
      </c>
      <c r="Q23" s="29">
        <f>Expenditures!P23/'Expenditures Per Pupil'!C23</f>
        <v>0</v>
      </c>
      <c r="R23" s="29">
        <f>Expenditures!Q23/'Expenditures Per Pupil'!C23</f>
        <v>84.461724091701313</v>
      </c>
      <c r="S23" s="29">
        <f>Expenditures!R23/'Expenditures Per Pupil'!C23</f>
        <v>0</v>
      </c>
      <c r="T23" s="29">
        <f>Expenditures!S23/'Expenditures Per Pupil'!C23</f>
        <v>0</v>
      </c>
      <c r="U23" s="29">
        <f>Expenditures!T23/'Expenditures Per Pupil'!C23</f>
        <v>0</v>
      </c>
      <c r="V23" s="29">
        <f>Expenditures!U23/'Expenditures Per Pupil'!C23</f>
        <v>0</v>
      </c>
      <c r="W23" s="29">
        <f>Expenditures!V23/'Expenditures Per Pupil'!C23</f>
        <v>0</v>
      </c>
      <c r="X23" s="29">
        <f>Expenditures!W23/'Expenditures Per Pupil'!C23</f>
        <v>0</v>
      </c>
      <c r="Y23" s="29">
        <f>Expenditures!X23/'Expenditures Per Pupil'!C23</f>
        <v>0</v>
      </c>
      <c r="Z23" s="29">
        <f>Expenditures!Y23/'Expenditures Per Pupil'!C23</f>
        <v>0</v>
      </c>
      <c r="AA23" s="29">
        <f>Expenditures!Z23/'Expenditures Per Pupil'!C23</f>
        <v>0</v>
      </c>
      <c r="AB23" s="29">
        <f>Expenditures!AA23/'Expenditures Per Pupil'!C23</f>
        <v>1057.076712696072</v>
      </c>
      <c r="AC23" s="29">
        <f>Expenditures!AB23/'Expenditures Per Pupil'!C23</f>
        <v>1200.9581266478974</v>
      </c>
      <c r="AD23" s="29">
        <f>Expenditures!AC23/'Expenditures Per Pupil'!C23</f>
        <v>9562.3374804486757</v>
      </c>
    </row>
    <row r="24" spans="1:30" x14ac:dyDescent="0.2">
      <c r="A24" s="20" t="s">
        <v>42</v>
      </c>
      <c r="B24" s="20" t="s">
        <v>43</v>
      </c>
      <c r="C24" s="7">
        <v>1920.54</v>
      </c>
      <c r="D24" s="29">
        <f>Expenditures!C24/'Expenditures Per Pupil'!C24</f>
        <v>11330.888573005508</v>
      </c>
      <c r="E24" s="29">
        <f>Expenditures!D24/'Expenditures Per Pupil'!C24</f>
        <v>10921.186780801232</v>
      </c>
      <c r="F24" s="29">
        <f>Expenditures!E24/'Expenditures Per Pupil'!C24</f>
        <v>6206.832744957148</v>
      </c>
      <c r="G24" s="29">
        <f>Expenditures!F24/'Expenditures Per Pupil'!C24</f>
        <v>385.22570214627137</v>
      </c>
      <c r="H24" s="29">
        <f>Expenditures!G24/'Expenditures Per Pupil'!C24</f>
        <v>513.69806408614249</v>
      </c>
      <c r="I24" s="29">
        <f>Expenditures!H24/'Expenditures Per Pupil'!C24</f>
        <v>344.41537275974468</v>
      </c>
      <c r="J24" s="29">
        <f>Expenditures!I24/'Expenditures Per Pupil'!C24</f>
        <v>429.58938631843125</v>
      </c>
      <c r="K24" s="29">
        <f>Expenditures!J24/'Expenditures Per Pupil'!C24</f>
        <v>100.89602924177575</v>
      </c>
      <c r="L24" s="29">
        <f>Expenditures!K24/'Expenditures Per Pupil'!C24</f>
        <v>1072.2299145032127</v>
      </c>
      <c r="M24" s="29">
        <f>Expenditures!L24/'Expenditures Per Pupil'!C24</f>
        <v>819.27318358378375</v>
      </c>
      <c r="N24" s="29">
        <f>Expenditures!M24/'Expenditures Per Pupil'!C24</f>
        <v>0</v>
      </c>
      <c r="O24" s="29">
        <f>Expenditures!N24/'Expenditures Per Pupil'!C24</f>
        <v>0</v>
      </c>
      <c r="P24" s="29">
        <f>Expenditures!O24/'Expenditures Per Pupil'!C24</f>
        <v>773.470305226655</v>
      </c>
      <c r="Q24" s="29">
        <f>Expenditures!P24/'Expenditures Per Pupil'!C24</f>
        <v>56.909030793422687</v>
      </c>
      <c r="R24" s="29">
        <f>Expenditures!Q24/'Expenditures Per Pupil'!C24</f>
        <v>218.647047184646</v>
      </c>
      <c r="S24" s="29">
        <f>Expenditures!R24/'Expenditures Per Pupil'!C24</f>
        <v>0</v>
      </c>
      <c r="T24" s="29">
        <f>Expenditures!S24/'Expenditures Per Pupil'!C24</f>
        <v>0</v>
      </c>
      <c r="U24" s="29">
        <f>Expenditures!T24/'Expenditures Per Pupil'!C24</f>
        <v>0</v>
      </c>
      <c r="V24" s="29">
        <f>Expenditures!U24/'Expenditures Per Pupil'!C24</f>
        <v>0</v>
      </c>
      <c r="W24" s="29">
        <f>Expenditures!V24/'Expenditures Per Pupil'!C24</f>
        <v>0</v>
      </c>
      <c r="X24" s="29">
        <f>Expenditures!W24/'Expenditures Per Pupil'!C24</f>
        <v>0</v>
      </c>
      <c r="Y24" s="29">
        <f>Expenditures!X24/'Expenditures Per Pupil'!C24</f>
        <v>0</v>
      </c>
      <c r="Z24" s="29">
        <f>Expenditures!Y24/'Expenditures Per Pupil'!C24</f>
        <v>0</v>
      </c>
      <c r="AA24" s="29">
        <f>Expenditures!Z24/'Expenditures Per Pupil'!C24</f>
        <v>0</v>
      </c>
      <c r="AB24" s="29">
        <f>Expenditures!AA24/'Expenditures Per Pupil'!C24</f>
        <v>409.70179220427593</v>
      </c>
      <c r="AC24" s="29">
        <f>Expenditures!AB24/'Expenditures Per Pupil'!C24</f>
        <v>29.082731939975218</v>
      </c>
      <c r="AD24" s="29">
        <f>Expenditures!AC24/'Expenditures Per Pupil'!C24</f>
        <v>11359.971304945484</v>
      </c>
    </row>
    <row r="25" spans="1:30" x14ac:dyDescent="0.2">
      <c r="A25" s="20" t="s">
        <v>44</v>
      </c>
      <c r="B25" s="20" t="s">
        <v>45</v>
      </c>
      <c r="C25" s="7">
        <v>2419.5</v>
      </c>
      <c r="D25" s="29">
        <f>Expenditures!C25/'Expenditures Per Pupil'!C25</f>
        <v>8978.3938003719777</v>
      </c>
      <c r="E25" s="29">
        <f>Expenditures!D25/'Expenditures Per Pupil'!C25</f>
        <v>8641.1527092374454</v>
      </c>
      <c r="F25" s="29">
        <f>Expenditures!E25/'Expenditures Per Pupil'!C25</f>
        <v>4594.0190783219678</v>
      </c>
      <c r="G25" s="29">
        <f>Expenditures!F25/'Expenditures Per Pupil'!C25</f>
        <v>250.02451332920026</v>
      </c>
      <c r="H25" s="29">
        <f>Expenditures!G25/'Expenditures Per Pupil'!C25</f>
        <v>367.98600950609631</v>
      </c>
      <c r="I25" s="29">
        <f>Expenditures!H25/'Expenditures Per Pupil'!C25</f>
        <v>351.62199628022319</v>
      </c>
      <c r="J25" s="29">
        <f>Expenditures!I25/'Expenditures Per Pupil'!C25</f>
        <v>509.04460425707788</v>
      </c>
      <c r="K25" s="29">
        <f>Expenditures!J25/'Expenditures Per Pupil'!C25</f>
        <v>224.25271750361642</v>
      </c>
      <c r="L25" s="29">
        <f>Expenditures!K25/'Expenditures Per Pupil'!C25</f>
        <v>919.70212440586897</v>
      </c>
      <c r="M25" s="29">
        <f>Expenditures!L25/'Expenditures Per Pupil'!C25</f>
        <v>601.5465054763381</v>
      </c>
      <c r="N25" s="29">
        <f>Expenditures!M25/'Expenditures Per Pupil'!C25</f>
        <v>0</v>
      </c>
      <c r="O25" s="29">
        <f>Expenditures!N25/'Expenditures Per Pupil'!C25</f>
        <v>0</v>
      </c>
      <c r="P25" s="29">
        <f>Expenditures!O25/'Expenditures Per Pupil'!C25</f>
        <v>666.15700351312262</v>
      </c>
      <c r="Q25" s="29">
        <f>Expenditures!P25/'Expenditures Per Pupil'!C25</f>
        <v>0</v>
      </c>
      <c r="R25" s="29">
        <f>Expenditures!Q25/'Expenditures Per Pupil'!C25</f>
        <v>156.7981566439347</v>
      </c>
      <c r="S25" s="29">
        <f>Expenditures!R25/'Expenditures Per Pupil'!C25</f>
        <v>0</v>
      </c>
      <c r="T25" s="29">
        <f>Expenditures!S25/'Expenditures Per Pupil'!C25</f>
        <v>0</v>
      </c>
      <c r="U25" s="29">
        <f>Expenditures!T25/'Expenditures Per Pupil'!C25</f>
        <v>0</v>
      </c>
      <c r="V25" s="29">
        <f>Expenditures!U25/'Expenditures Per Pupil'!C25</f>
        <v>0</v>
      </c>
      <c r="W25" s="29">
        <f>Expenditures!V25/'Expenditures Per Pupil'!C25</f>
        <v>0</v>
      </c>
      <c r="X25" s="29">
        <f>Expenditures!W25/'Expenditures Per Pupil'!C25</f>
        <v>0</v>
      </c>
      <c r="Y25" s="29">
        <f>Expenditures!X25/'Expenditures Per Pupil'!C25</f>
        <v>0</v>
      </c>
      <c r="Z25" s="29">
        <f>Expenditures!Y25/'Expenditures Per Pupil'!C25</f>
        <v>0</v>
      </c>
      <c r="AA25" s="29">
        <f>Expenditures!Z25/'Expenditures Per Pupil'!C25</f>
        <v>0</v>
      </c>
      <c r="AB25" s="29">
        <f>Expenditures!AA25/'Expenditures Per Pupil'!C25</f>
        <v>337.24109113453193</v>
      </c>
      <c r="AC25" s="29">
        <f>Expenditures!AB25/'Expenditures Per Pupil'!C25</f>
        <v>694.11705724323201</v>
      </c>
      <c r="AD25" s="29">
        <f>Expenditures!AC25/'Expenditures Per Pupil'!C25</f>
        <v>9672.5108576152088</v>
      </c>
    </row>
    <row r="26" spans="1:30" x14ac:dyDescent="0.2">
      <c r="A26" s="20" t="s">
        <v>46</v>
      </c>
      <c r="B26" s="20" t="s">
        <v>47</v>
      </c>
      <c r="C26" s="7">
        <v>11225.47</v>
      </c>
      <c r="D26" s="29">
        <f>Expenditures!C26/'Expenditures Per Pupil'!C26</f>
        <v>8190.5531314056334</v>
      </c>
      <c r="E26" s="29">
        <f>Expenditures!D26/'Expenditures Per Pupil'!C26</f>
        <v>7568.2503102319997</v>
      </c>
      <c r="F26" s="29">
        <f>Expenditures!E26/'Expenditures Per Pupil'!C26</f>
        <v>4578.7256453404625</v>
      </c>
      <c r="G26" s="29">
        <f>Expenditures!F26/'Expenditures Per Pupil'!C26</f>
        <v>213.00283818851241</v>
      </c>
      <c r="H26" s="29">
        <f>Expenditures!G26/'Expenditures Per Pupil'!C26</f>
        <v>393.62376274668236</v>
      </c>
      <c r="I26" s="29">
        <f>Expenditures!H26/'Expenditures Per Pupil'!C26</f>
        <v>119.08549307957706</v>
      </c>
      <c r="J26" s="29">
        <f>Expenditures!I26/'Expenditures Per Pupil'!C26</f>
        <v>511.23368821082772</v>
      </c>
      <c r="K26" s="29">
        <f>Expenditures!J26/'Expenditures Per Pupil'!C26</f>
        <v>79.304919972170438</v>
      </c>
      <c r="L26" s="29">
        <f>Expenditures!K26/'Expenditures Per Pupil'!C26</f>
        <v>573.54592012628427</v>
      </c>
      <c r="M26" s="29">
        <f>Expenditures!L26/'Expenditures Per Pupil'!C26</f>
        <v>556.09001761173477</v>
      </c>
      <c r="N26" s="29">
        <f>Expenditures!M26/'Expenditures Per Pupil'!C26</f>
        <v>0</v>
      </c>
      <c r="O26" s="29">
        <f>Expenditures!N26/'Expenditures Per Pupil'!C26</f>
        <v>0</v>
      </c>
      <c r="P26" s="29">
        <f>Expenditures!O26/'Expenditures Per Pupil'!C26</f>
        <v>479.34045166928428</v>
      </c>
      <c r="Q26" s="29">
        <f>Expenditures!P26/'Expenditures Per Pupil'!C26</f>
        <v>0</v>
      </c>
      <c r="R26" s="29">
        <f>Expenditures!Q26/'Expenditures Per Pupil'!C26</f>
        <v>64.297573286463731</v>
      </c>
      <c r="S26" s="29">
        <f>Expenditures!R26/'Expenditures Per Pupil'!C26</f>
        <v>0</v>
      </c>
      <c r="T26" s="29">
        <f>Expenditures!S26/'Expenditures Per Pupil'!C26</f>
        <v>0</v>
      </c>
      <c r="U26" s="29">
        <f>Expenditures!T26/'Expenditures Per Pupil'!C26</f>
        <v>0</v>
      </c>
      <c r="V26" s="29">
        <f>Expenditures!U26/'Expenditures Per Pupil'!C26</f>
        <v>0</v>
      </c>
      <c r="W26" s="29">
        <f>Expenditures!V26/'Expenditures Per Pupil'!C26</f>
        <v>0</v>
      </c>
      <c r="X26" s="29">
        <f>Expenditures!W26/'Expenditures Per Pupil'!C26</f>
        <v>0</v>
      </c>
      <c r="Y26" s="29">
        <f>Expenditures!X26/'Expenditures Per Pupil'!C26</f>
        <v>0</v>
      </c>
      <c r="Z26" s="29">
        <f>Expenditures!Y26/'Expenditures Per Pupil'!C26</f>
        <v>0</v>
      </c>
      <c r="AA26" s="29">
        <f>Expenditures!Z26/'Expenditures Per Pupil'!C26</f>
        <v>0</v>
      </c>
      <c r="AB26" s="29">
        <f>Expenditures!AA26/'Expenditures Per Pupil'!C26</f>
        <v>622.3028211736347</v>
      </c>
      <c r="AC26" s="29">
        <f>Expenditures!AB26/'Expenditures Per Pupil'!C26</f>
        <v>38.933158255289094</v>
      </c>
      <c r="AD26" s="29">
        <f>Expenditures!AC26/'Expenditures Per Pupil'!C26</f>
        <v>8229.4862896609229</v>
      </c>
    </row>
    <row r="27" spans="1:30" x14ac:dyDescent="0.2">
      <c r="A27" s="20" t="s">
        <v>48</v>
      </c>
      <c r="B27" s="20" t="s">
        <v>49</v>
      </c>
      <c r="C27" s="7">
        <v>385.54</v>
      </c>
      <c r="D27" s="29">
        <f>Expenditures!C27/'Expenditures Per Pupil'!C27</f>
        <v>8452.8768480572708</v>
      </c>
      <c r="E27" s="29">
        <f>Expenditures!D27/'Expenditures Per Pupil'!C27</f>
        <v>8026.3140530165483</v>
      </c>
      <c r="F27" s="29">
        <f>Expenditures!E27/'Expenditures Per Pupil'!C27</f>
        <v>4768.7108989988064</v>
      </c>
      <c r="G27" s="29">
        <f>Expenditures!F27/'Expenditures Per Pupil'!C27</f>
        <v>193.56689318877417</v>
      </c>
      <c r="H27" s="29">
        <f>Expenditures!G27/'Expenditures Per Pupil'!C27</f>
        <v>523.19668516885406</v>
      </c>
      <c r="I27" s="29">
        <f>Expenditures!H27/'Expenditures Per Pupil'!C27</f>
        <v>381.81407895419409</v>
      </c>
      <c r="J27" s="29">
        <f>Expenditures!I27/'Expenditures Per Pupil'!C27</f>
        <v>317.78853037298336</v>
      </c>
      <c r="K27" s="29">
        <f>Expenditures!J27/'Expenditures Per Pupil'!C27</f>
        <v>240.87355397624111</v>
      </c>
      <c r="L27" s="29">
        <f>Expenditures!K27/'Expenditures Per Pupil'!C27</f>
        <v>673.5033718939668</v>
      </c>
      <c r="M27" s="29">
        <f>Expenditures!L27/'Expenditures Per Pupil'!C27</f>
        <v>334.53439331846238</v>
      </c>
      <c r="N27" s="29">
        <f>Expenditures!M27/'Expenditures Per Pupil'!C27</f>
        <v>0</v>
      </c>
      <c r="O27" s="29">
        <f>Expenditures!N27/'Expenditures Per Pupil'!C27</f>
        <v>0</v>
      </c>
      <c r="P27" s="29">
        <f>Expenditures!O27/'Expenditures Per Pupil'!C27</f>
        <v>497.73823727758469</v>
      </c>
      <c r="Q27" s="29">
        <f>Expenditures!P27/'Expenditures Per Pupil'!C27</f>
        <v>0</v>
      </c>
      <c r="R27" s="29">
        <f>Expenditures!Q27/'Expenditures Per Pupil'!C27</f>
        <v>94.587409866680503</v>
      </c>
      <c r="S27" s="29">
        <f>Expenditures!R27/'Expenditures Per Pupil'!C27</f>
        <v>0</v>
      </c>
      <c r="T27" s="29">
        <f>Expenditures!S27/'Expenditures Per Pupil'!C27</f>
        <v>0</v>
      </c>
      <c r="U27" s="29">
        <f>Expenditures!T27/'Expenditures Per Pupil'!C27</f>
        <v>0</v>
      </c>
      <c r="V27" s="29">
        <f>Expenditures!U27/'Expenditures Per Pupil'!C27</f>
        <v>0</v>
      </c>
      <c r="W27" s="29">
        <f>Expenditures!V27/'Expenditures Per Pupil'!C27</f>
        <v>0</v>
      </c>
      <c r="X27" s="29">
        <f>Expenditures!W27/'Expenditures Per Pupil'!C27</f>
        <v>0</v>
      </c>
      <c r="Y27" s="29">
        <f>Expenditures!X27/'Expenditures Per Pupil'!C27</f>
        <v>0</v>
      </c>
      <c r="Z27" s="29">
        <f>Expenditures!Y27/'Expenditures Per Pupil'!C27</f>
        <v>0</v>
      </c>
      <c r="AA27" s="29">
        <f>Expenditures!Z27/'Expenditures Per Pupil'!C27</f>
        <v>0</v>
      </c>
      <c r="AB27" s="29">
        <f>Expenditures!AA27/'Expenditures Per Pupil'!C27</f>
        <v>426.56279504072205</v>
      </c>
      <c r="AC27" s="29">
        <f>Expenditures!AB27/'Expenditures Per Pupil'!C27</f>
        <v>45.04331586865176</v>
      </c>
      <c r="AD27" s="29">
        <f>Expenditures!AC27/'Expenditures Per Pupil'!C27</f>
        <v>8497.9201639259227</v>
      </c>
    </row>
    <row r="28" spans="1:30" x14ac:dyDescent="0.2">
      <c r="A28" s="20" t="s">
        <v>50</v>
      </c>
      <c r="B28" s="20" t="s">
        <v>51</v>
      </c>
      <c r="C28" s="7">
        <v>1885.49</v>
      </c>
      <c r="D28" s="29">
        <f>Expenditures!C28/'Expenditures Per Pupil'!C28</f>
        <v>10422.142636662087</v>
      </c>
      <c r="E28" s="29">
        <f>Expenditures!D28/'Expenditures Per Pupil'!C28</f>
        <v>8718.1302632207007</v>
      </c>
      <c r="F28" s="29">
        <f>Expenditures!E28/'Expenditures Per Pupil'!C28</f>
        <v>5035.5647285321056</v>
      </c>
      <c r="G28" s="29">
        <f>Expenditures!F28/'Expenditures Per Pupil'!C28</f>
        <v>288.08990766325996</v>
      </c>
      <c r="H28" s="29">
        <f>Expenditures!G28/'Expenditures Per Pupil'!C28</f>
        <v>288.17954483980293</v>
      </c>
      <c r="I28" s="29">
        <f>Expenditures!H28/'Expenditures Per Pupil'!C28</f>
        <v>359.24553299142394</v>
      </c>
      <c r="J28" s="29">
        <f>Expenditures!I28/'Expenditures Per Pupil'!C28</f>
        <v>343.64375308275299</v>
      </c>
      <c r="K28" s="29">
        <f>Expenditures!J28/'Expenditures Per Pupil'!C28</f>
        <v>122.42622872568934</v>
      </c>
      <c r="L28" s="29">
        <f>Expenditures!K28/'Expenditures Per Pupil'!C28</f>
        <v>726.90378098001054</v>
      </c>
      <c r="M28" s="29">
        <f>Expenditures!L28/'Expenditures Per Pupil'!C28</f>
        <v>834.42959124683762</v>
      </c>
      <c r="N28" s="29">
        <f>Expenditures!M28/'Expenditures Per Pupil'!C28</f>
        <v>0</v>
      </c>
      <c r="O28" s="29">
        <f>Expenditures!N28/'Expenditures Per Pupil'!C28</f>
        <v>0</v>
      </c>
      <c r="P28" s="29">
        <f>Expenditures!O28/'Expenditures Per Pupil'!C28</f>
        <v>561.42104174511667</v>
      </c>
      <c r="Q28" s="29">
        <f>Expenditures!P28/'Expenditures Per Pupil'!C28</f>
        <v>0</v>
      </c>
      <c r="R28" s="29">
        <f>Expenditures!Q28/'Expenditures Per Pupil'!C28</f>
        <v>158.2261534137015</v>
      </c>
      <c r="S28" s="29">
        <f>Expenditures!R28/'Expenditures Per Pupil'!C28</f>
        <v>0</v>
      </c>
      <c r="T28" s="29">
        <f>Expenditures!S28/'Expenditures Per Pupil'!C28</f>
        <v>0</v>
      </c>
      <c r="U28" s="29">
        <f>Expenditures!T28/'Expenditures Per Pupil'!C28</f>
        <v>0</v>
      </c>
      <c r="V28" s="29">
        <f>Expenditures!U28/'Expenditures Per Pupil'!C28</f>
        <v>0</v>
      </c>
      <c r="W28" s="29">
        <f>Expenditures!V28/'Expenditures Per Pupil'!C28</f>
        <v>0</v>
      </c>
      <c r="X28" s="29">
        <f>Expenditures!W28/'Expenditures Per Pupil'!C28</f>
        <v>0</v>
      </c>
      <c r="Y28" s="29">
        <f>Expenditures!X28/'Expenditures Per Pupil'!C28</f>
        <v>0</v>
      </c>
      <c r="Z28" s="29">
        <f>Expenditures!Y28/'Expenditures Per Pupil'!C28</f>
        <v>0</v>
      </c>
      <c r="AA28" s="29">
        <f>Expenditures!Z28/'Expenditures Per Pupil'!C28</f>
        <v>0</v>
      </c>
      <c r="AB28" s="29">
        <f>Expenditures!AA28/'Expenditures Per Pupil'!C28</f>
        <v>1704.0123734413867</v>
      </c>
      <c r="AC28" s="29">
        <f>Expenditures!AB28/'Expenditures Per Pupil'!C28</f>
        <v>45.193323751385577</v>
      </c>
      <c r="AD28" s="29">
        <f>Expenditures!AC28/'Expenditures Per Pupil'!C28</f>
        <v>10467.335960413471</v>
      </c>
    </row>
    <row r="29" spans="1:30" x14ac:dyDescent="0.2">
      <c r="A29" s="20" t="s">
        <v>52</v>
      </c>
      <c r="B29" s="20" t="s">
        <v>53</v>
      </c>
      <c r="C29" s="7">
        <v>1779.52</v>
      </c>
      <c r="D29" s="29">
        <f>Expenditures!C29/'Expenditures Per Pupil'!C29</f>
        <v>8901.8823502967098</v>
      </c>
      <c r="E29" s="29">
        <f>Expenditures!D29/'Expenditures Per Pupil'!C29</f>
        <v>8639.8646488940831</v>
      </c>
      <c r="F29" s="29">
        <f>Expenditures!E29/'Expenditures Per Pupil'!C29</f>
        <v>4797.707466058263</v>
      </c>
      <c r="G29" s="29">
        <f>Expenditures!F29/'Expenditures Per Pupil'!C29</f>
        <v>319.02699042438411</v>
      </c>
      <c r="H29" s="29">
        <f>Expenditures!G29/'Expenditures Per Pupil'!C29</f>
        <v>364.56439938859916</v>
      </c>
      <c r="I29" s="29">
        <f>Expenditures!H29/'Expenditures Per Pupil'!C29</f>
        <v>353.11171551879158</v>
      </c>
      <c r="J29" s="29">
        <f>Expenditures!I29/'Expenditures Per Pupil'!C29</f>
        <v>419.1964237547204</v>
      </c>
      <c r="K29" s="29">
        <f>Expenditures!J29/'Expenditures Per Pupil'!C29</f>
        <v>266.92929554037045</v>
      </c>
      <c r="L29" s="29">
        <f>Expenditures!K29/'Expenditures Per Pupil'!C29</f>
        <v>839.67332763891386</v>
      </c>
      <c r="M29" s="29">
        <f>Expenditures!L29/'Expenditures Per Pupil'!C29</f>
        <v>648.72829189893901</v>
      </c>
      <c r="N29" s="29">
        <f>Expenditures!M29/'Expenditures Per Pupil'!C29</f>
        <v>0</v>
      </c>
      <c r="O29" s="29">
        <f>Expenditures!N29/'Expenditures Per Pupil'!C29</f>
        <v>0</v>
      </c>
      <c r="P29" s="29">
        <f>Expenditures!O29/'Expenditures Per Pupil'!C29</f>
        <v>511.08616930408203</v>
      </c>
      <c r="Q29" s="29">
        <f>Expenditures!P29/'Expenditures Per Pupil'!C29</f>
        <v>0</v>
      </c>
      <c r="R29" s="29">
        <f>Expenditures!Q29/'Expenditures Per Pupil'!C29</f>
        <v>119.84056936702032</v>
      </c>
      <c r="S29" s="29">
        <f>Expenditures!R29/'Expenditures Per Pupil'!C29</f>
        <v>0</v>
      </c>
      <c r="T29" s="29">
        <f>Expenditures!S29/'Expenditures Per Pupil'!C29</f>
        <v>0</v>
      </c>
      <c r="U29" s="29">
        <f>Expenditures!T29/'Expenditures Per Pupil'!C29</f>
        <v>0</v>
      </c>
      <c r="V29" s="29">
        <f>Expenditures!U29/'Expenditures Per Pupil'!C29</f>
        <v>0</v>
      </c>
      <c r="W29" s="29">
        <f>Expenditures!V29/'Expenditures Per Pupil'!C29</f>
        <v>0</v>
      </c>
      <c r="X29" s="29">
        <f>Expenditures!W29/'Expenditures Per Pupil'!C29</f>
        <v>0</v>
      </c>
      <c r="Y29" s="29">
        <f>Expenditures!X29/'Expenditures Per Pupil'!C29</f>
        <v>0</v>
      </c>
      <c r="Z29" s="29">
        <f>Expenditures!Y29/'Expenditures Per Pupil'!C29</f>
        <v>0</v>
      </c>
      <c r="AA29" s="29">
        <f>Expenditures!Z29/'Expenditures Per Pupil'!C29</f>
        <v>0</v>
      </c>
      <c r="AB29" s="29">
        <f>Expenditures!AA29/'Expenditures Per Pupil'!C29</f>
        <v>262.01770140262545</v>
      </c>
      <c r="AC29" s="29">
        <f>Expenditures!AB29/'Expenditures Per Pupil'!C29</f>
        <v>68.081353398669307</v>
      </c>
      <c r="AD29" s="29">
        <f>Expenditures!AC29/'Expenditures Per Pupil'!C29</f>
        <v>8969.9637036953791</v>
      </c>
    </row>
    <row r="30" spans="1:30" x14ac:dyDescent="0.2">
      <c r="A30" s="20" t="s">
        <v>54</v>
      </c>
      <c r="B30" s="20" t="s">
        <v>55</v>
      </c>
      <c r="C30" s="7">
        <v>2804.89</v>
      </c>
      <c r="D30" s="29">
        <f>Expenditures!C30/'Expenditures Per Pupil'!C30</f>
        <v>8905.3597146412158</v>
      </c>
      <c r="E30" s="29">
        <f>Expenditures!D30/'Expenditures Per Pupil'!C30</f>
        <v>8167.4931672899829</v>
      </c>
      <c r="F30" s="29">
        <f>Expenditures!E30/'Expenditures Per Pupil'!C30</f>
        <v>4967.1004638328068</v>
      </c>
      <c r="G30" s="29">
        <f>Expenditures!F30/'Expenditures Per Pupil'!C30</f>
        <v>250.18956536619973</v>
      </c>
      <c r="H30" s="29">
        <f>Expenditures!G30/'Expenditures Per Pupil'!C30</f>
        <v>295.64666707072291</v>
      </c>
      <c r="I30" s="29">
        <f>Expenditures!H30/'Expenditures Per Pupil'!C30</f>
        <v>224.90770048023273</v>
      </c>
      <c r="J30" s="29">
        <f>Expenditures!I30/'Expenditures Per Pupil'!C30</f>
        <v>284.64529803307795</v>
      </c>
      <c r="K30" s="29">
        <f>Expenditures!J30/'Expenditures Per Pupil'!C30</f>
        <v>121.91434245193217</v>
      </c>
      <c r="L30" s="29">
        <f>Expenditures!K30/'Expenditures Per Pupil'!C30</f>
        <v>750.98001704166654</v>
      </c>
      <c r="M30" s="29">
        <f>Expenditures!L30/'Expenditures Per Pupil'!C30</f>
        <v>557.5927362570369</v>
      </c>
      <c r="N30" s="29">
        <f>Expenditures!M30/'Expenditures Per Pupil'!C30</f>
        <v>0</v>
      </c>
      <c r="O30" s="29">
        <f>Expenditures!N30/'Expenditures Per Pupil'!C30</f>
        <v>0</v>
      </c>
      <c r="P30" s="29">
        <f>Expenditures!O30/'Expenditures Per Pupil'!C30</f>
        <v>620.72032058298191</v>
      </c>
      <c r="Q30" s="29">
        <f>Expenditures!P30/'Expenditures Per Pupil'!C30</f>
        <v>0</v>
      </c>
      <c r="R30" s="29">
        <f>Expenditures!Q30/'Expenditures Per Pupil'!C30</f>
        <v>93.796056173325866</v>
      </c>
      <c r="S30" s="29">
        <f>Expenditures!R30/'Expenditures Per Pupil'!C30</f>
        <v>0</v>
      </c>
      <c r="T30" s="29">
        <f>Expenditures!S30/'Expenditures Per Pupil'!C30</f>
        <v>0</v>
      </c>
      <c r="U30" s="29">
        <f>Expenditures!T30/'Expenditures Per Pupil'!C30</f>
        <v>0</v>
      </c>
      <c r="V30" s="29">
        <f>Expenditures!U30/'Expenditures Per Pupil'!C30</f>
        <v>0</v>
      </c>
      <c r="W30" s="29">
        <f>Expenditures!V30/'Expenditures Per Pupil'!C30</f>
        <v>0</v>
      </c>
      <c r="X30" s="29">
        <f>Expenditures!W30/'Expenditures Per Pupil'!C30</f>
        <v>0</v>
      </c>
      <c r="Y30" s="29">
        <f>Expenditures!X30/'Expenditures Per Pupil'!C30</f>
        <v>0</v>
      </c>
      <c r="Z30" s="29">
        <f>Expenditures!Y30/'Expenditures Per Pupil'!C30</f>
        <v>0</v>
      </c>
      <c r="AA30" s="29">
        <f>Expenditures!Z30/'Expenditures Per Pupil'!C30</f>
        <v>0</v>
      </c>
      <c r="AB30" s="29">
        <f>Expenditures!AA30/'Expenditures Per Pupil'!C30</f>
        <v>737.86654735123307</v>
      </c>
      <c r="AC30" s="29">
        <f>Expenditures!AB30/'Expenditures Per Pupil'!C30</f>
        <v>363.32265436434227</v>
      </c>
      <c r="AD30" s="29">
        <f>Expenditures!AC30/'Expenditures Per Pupil'!C30</f>
        <v>9268.6823690055571</v>
      </c>
    </row>
    <row r="31" spans="1:30" x14ac:dyDescent="0.2">
      <c r="A31" s="20" t="s">
        <v>56</v>
      </c>
      <c r="B31" s="20" t="s">
        <v>57</v>
      </c>
      <c r="C31" s="7">
        <v>4374.84</v>
      </c>
      <c r="D31" s="29">
        <f>Expenditures!C31/'Expenditures Per Pupil'!C31</f>
        <v>9582.0800326411936</v>
      </c>
      <c r="E31" s="29">
        <f>Expenditures!D31/'Expenditures Per Pupil'!C31</f>
        <v>8695.8694535114428</v>
      </c>
      <c r="F31" s="29">
        <f>Expenditures!E31/'Expenditures Per Pupil'!C31</f>
        <v>4419.7838915251759</v>
      </c>
      <c r="G31" s="29">
        <f>Expenditures!F31/'Expenditures Per Pupil'!C31</f>
        <v>514.47839006683671</v>
      </c>
      <c r="H31" s="29">
        <f>Expenditures!G31/'Expenditures Per Pupil'!C31</f>
        <v>476.74361348072159</v>
      </c>
      <c r="I31" s="29">
        <f>Expenditures!H31/'Expenditures Per Pupil'!C31</f>
        <v>249.37439769225847</v>
      </c>
      <c r="J31" s="29">
        <f>Expenditures!I31/'Expenditures Per Pupil'!C31</f>
        <v>443.55386482705649</v>
      </c>
      <c r="K31" s="29">
        <f>Expenditures!J31/'Expenditures Per Pupil'!C31</f>
        <v>217.38755474485924</v>
      </c>
      <c r="L31" s="29">
        <f>Expenditures!K31/'Expenditures Per Pupil'!C31</f>
        <v>980.99983770835047</v>
      </c>
      <c r="M31" s="29">
        <f>Expenditures!L31/'Expenditures Per Pupil'!C31</f>
        <v>890.17730934159874</v>
      </c>
      <c r="N31" s="29">
        <f>Expenditures!M31/'Expenditures Per Pupil'!C31</f>
        <v>0</v>
      </c>
      <c r="O31" s="29">
        <f>Expenditures!N31/'Expenditures Per Pupil'!C31</f>
        <v>0</v>
      </c>
      <c r="P31" s="29">
        <f>Expenditures!O31/'Expenditures Per Pupil'!C31</f>
        <v>437.08879639026799</v>
      </c>
      <c r="Q31" s="29">
        <f>Expenditures!P31/'Expenditures Per Pupil'!C31</f>
        <v>0</v>
      </c>
      <c r="R31" s="29">
        <f>Expenditures!Q31/'Expenditures Per Pupil'!C31</f>
        <v>66.281797734317138</v>
      </c>
      <c r="S31" s="29">
        <f>Expenditures!R31/'Expenditures Per Pupil'!C31</f>
        <v>0</v>
      </c>
      <c r="T31" s="29">
        <f>Expenditures!S31/'Expenditures Per Pupil'!C31</f>
        <v>0</v>
      </c>
      <c r="U31" s="29">
        <f>Expenditures!T31/'Expenditures Per Pupil'!C31</f>
        <v>0</v>
      </c>
      <c r="V31" s="29">
        <f>Expenditures!U31/'Expenditures Per Pupil'!C31</f>
        <v>0</v>
      </c>
      <c r="W31" s="29">
        <f>Expenditures!V31/'Expenditures Per Pupil'!C31</f>
        <v>0</v>
      </c>
      <c r="X31" s="29">
        <f>Expenditures!W31/'Expenditures Per Pupil'!C31</f>
        <v>0</v>
      </c>
      <c r="Y31" s="29">
        <f>Expenditures!X31/'Expenditures Per Pupil'!C31</f>
        <v>0</v>
      </c>
      <c r="Z31" s="29">
        <f>Expenditures!Y31/'Expenditures Per Pupil'!C31</f>
        <v>0</v>
      </c>
      <c r="AA31" s="29">
        <f>Expenditures!Z31/'Expenditures Per Pupil'!C31</f>
        <v>0</v>
      </c>
      <c r="AB31" s="29">
        <f>Expenditures!AA31/'Expenditures Per Pupil'!C31</f>
        <v>886.21057912975107</v>
      </c>
      <c r="AC31" s="29">
        <f>Expenditures!AB31/'Expenditures Per Pupil'!C31</f>
        <v>33.245101535141856</v>
      </c>
      <c r="AD31" s="29">
        <f>Expenditures!AC31/'Expenditures Per Pupil'!C31</f>
        <v>9615.3251341763353</v>
      </c>
    </row>
    <row r="32" spans="1:30" x14ac:dyDescent="0.2">
      <c r="A32" s="20" t="s">
        <v>58</v>
      </c>
      <c r="B32" s="20" t="s">
        <v>59</v>
      </c>
      <c r="C32" s="7">
        <v>1004.81</v>
      </c>
      <c r="D32" s="29">
        <f>Expenditures!C32/'Expenditures Per Pupil'!C32</f>
        <v>10442.443009126104</v>
      </c>
      <c r="E32" s="29">
        <f>Expenditures!D32/'Expenditures Per Pupil'!C32</f>
        <v>9829.5055980732668</v>
      </c>
      <c r="F32" s="29">
        <f>Expenditures!E32/'Expenditures Per Pupil'!C32</f>
        <v>5759.6962012718823</v>
      </c>
      <c r="G32" s="29">
        <f>Expenditures!F32/'Expenditures Per Pupil'!C32</f>
        <v>297.19863456772919</v>
      </c>
      <c r="H32" s="29">
        <f>Expenditures!G32/'Expenditures Per Pupil'!C32</f>
        <v>841.8682636518347</v>
      </c>
      <c r="I32" s="29">
        <f>Expenditures!H32/'Expenditures Per Pupil'!C32</f>
        <v>324.3513997671202</v>
      </c>
      <c r="J32" s="29">
        <f>Expenditures!I32/'Expenditures Per Pupil'!C32</f>
        <v>569.91169474826086</v>
      </c>
      <c r="K32" s="29">
        <f>Expenditures!J32/'Expenditures Per Pupil'!C32</f>
        <v>128.02872184791156</v>
      </c>
      <c r="L32" s="29">
        <f>Expenditures!K32/'Expenditures Per Pupil'!C32</f>
        <v>812.68298484290563</v>
      </c>
      <c r="M32" s="29">
        <f>Expenditures!L32/'Expenditures Per Pupil'!C32</f>
        <v>304.488102228282</v>
      </c>
      <c r="N32" s="29">
        <f>Expenditures!M32/'Expenditures Per Pupil'!C32</f>
        <v>0</v>
      </c>
      <c r="O32" s="29">
        <f>Expenditures!N32/'Expenditures Per Pupil'!C32</f>
        <v>0</v>
      </c>
      <c r="P32" s="29">
        <f>Expenditures!O32/'Expenditures Per Pupil'!C32</f>
        <v>694.38161443456977</v>
      </c>
      <c r="Q32" s="29">
        <f>Expenditures!P32/'Expenditures Per Pupil'!C32</f>
        <v>0</v>
      </c>
      <c r="R32" s="29">
        <f>Expenditures!Q32/'Expenditures Per Pupil'!C32</f>
        <v>96.89798071277157</v>
      </c>
      <c r="S32" s="29">
        <f>Expenditures!R32/'Expenditures Per Pupil'!C32</f>
        <v>0</v>
      </c>
      <c r="T32" s="29">
        <f>Expenditures!S32/'Expenditures Per Pupil'!C32</f>
        <v>0</v>
      </c>
      <c r="U32" s="29">
        <f>Expenditures!T32/'Expenditures Per Pupil'!C32</f>
        <v>0</v>
      </c>
      <c r="V32" s="29">
        <f>Expenditures!U32/'Expenditures Per Pupil'!C32</f>
        <v>0.68594062559090774</v>
      </c>
      <c r="W32" s="29">
        <f>Expenditures!V32/'Expenditures Per Pupil'!C32</f>
        <v>0</v>
      </c>
      <c r="X32" s="29">
        <f>Expenditures!W32/'Expenditures Per Pupil'!C32</f>
        <v>0</v>
      </c>
      <c r="Y32" s="29">
        <f>Expenditures!X32/'Expenditures Per Pupil'!C32</f>
        <v>7.7844269065793537</v>
      </c>
      <c r="Z32" s="29">
        <f>Expenditures!Y32/'Expenditures Per Pupil'!C32</f>
        <v>0</v>
      </c>
      <c r="AA32" s="29">
        <f>Expenditures!Z32/'Expenditures Per Pupil'!C32</f>
        <v>0</v>
      </c>
      <c r="AB32" s="29">
        <f>Expenditures!AA32/'Expenditures Per Pupil'!C32</f>
        <v>604.4670435206657</v>
      </c>
      <c r="AC32" s="29">
        <f>Expenditures!AB32/'Expenditures Per Pupil'!C32</f>
        <v>13.012410306426091</v>
      </c>
      <c r="AD32" s="29">
        <f>Expenditures!AC32/'Expenditures Per Pupil'!C32</f>
        <v>10455.45541943253</v>
      </c>
    </row>
    <row r="33" spans="1:30" x14ac:dyDescent="0.2">
      <c r="A33" s="20" t="s">
        <v>60</v>
      </c>
      <c r="B33" s="20" t="s">
        <v>61</v>
      </c>
      <c r="C33" s="7">
        <v>714.43</v>
      </c>
      <c r="D33" s="29">
        <f>Expenditures!C33/'Expenditures Per Pupil'!C33</f>
        <v>9243.3360021275712</v>
      </c>
      <c r="E33" s="29">
        <f>Expenditures!D33/'Expenditures Per Pupil'!C33</f>
        <v>8953.2728888764468</v>
      </c>
      <c r="F33" s="29">
        <f>Expenditures!E33/'Expenditures Per Pupil'!C33</f>
        <v>4970.5487311563065</v>
      </c>
      <c r="G33" s="29">
        <f>Expenditures!F33/'Expenditures Per Pupil'!C33</f>
        <v>400.66955474994052</v>
      </c>
      <c r="H33" s="29">
        <f>Expenditures!G33/'Expenditures Per Pupil'!C33</f>
        <v>331.52475399969211</v>
      </c>
      <c r="I33" s="29">
        <f>Expenditures!H33/'Expenditures Per Pupil'!C33</f>
        <v>475.72767101045594</v>
      </c>
      <c r="J33" s="29">
        <f>Expenditures!I33/'Expenditures Per Pupil'!C33</f>
        <v>383.88784065618745</v>
      </c>
      <c r="K33" s="29">
        <f>Expenditures!J33/'Expenditures Per Pupil'!C33</f>
        <v>202.45007908402505</v>
      </c>
      <c r="L33" s="29">
        <f>Expenditures!K33/'Expenditures Per Pupil'!C33</f>
        <v>827.27444256260253</v>
      </c>
      <c r="M33" s="29">
        <f>Expenditures!L33/'Expenditures Per Pupil'!C33</f>
        <v>666.04323726607231</v>
      </c>
      <c r="N33" s="29">
        <f>Expenditures!M33/'Expenditures Per Pupil'!C33</f>
        <v>0</v>
      </c>
      <c r="O33" s="29">
        <f>Expenditures!N33/'Expenditures Per Pupil'!C33</f>
        <v>0</v>
      </c>
      <c r="P33" s="29">
        <f>Expenditures!O33/'Expenditures Per Pupil'!C33</f>
        <v>586.86487129599823</v>
      </c>
      <c r="Q33" s="29">
        <f>Expenditures!P33/'Expenditures Per Pupil'!C33</f>
        <v>0</v>
      </c>
      <c r="R33" s="29">
        <f>Expenditures!Q33/'Expenditures Per Pupil'!C33</f>
        <v>108.28170709516678</v>
      </c>
      <c r="S33" s="29">
        <f>Expenditures!R33/'Expenditures Per Pupil'!C33</f>
        <v>0</v>
      </c>
      <c r="T33" s="29">
        <f>Expenditures!S33/'Expenditures Per Pupil'!C33</f>
        <v>0</v>
      </c>
      <c r="U33" s="29">
        <f>Expenditures!T33/'Expenditures Per Pupil'!C33</f>
        <v>0</v>
      </c>
      <c r="V33" s="29">
        <f>Expenditures!U33/'Expenditures Per Pupil'!C33</f>
        <v>21.925031143708971</v>
      </c>
      <c r="W33" s="29">
        <f>Expenditures!V33/'Expenditures Per Pupil'!C33</f>
        <v>0</v>
      </c>
      <c r="X33" s="29">
        <f>Expenditures!W33/'Expenditures Per Pupil'!C33</f>
        <v>0</v>
      </c>
      <c r="Y33" s="29">
        <f>Expenditures!X33/'Expenditures Per Pupil'!C33</f>
        <v>0</v>
      </c>
      <c r="Z33" s="29">
        <f>Expenditures!Y33/'Expenditures Per Pupil'!C33</f>
        <v>0</v>
      </c>
      <c r="AA33" s="29">
        <f>Expenditures!Z33/'Expenditures Per Pupil'!C33</f>
        <v>0</v>
      </c>
      <c r="AB33" s="29">
        <f>Expenditures!AA33/'Expenditures Per Pupil'!C33</f>
        <v>268.13808210741433</v>
      </c>
      <c r="AC33" s="29">
        <f>Expenditures!AB33/'Expenditures Per Pupil'!C33</f>
        <v>677.30197500104975</v>
      </c>
      <c r="AD33" s="29">
        <f>Expenditures!AC33/'Expenditures Per Pupil'!C33</f>
        <v>9920.6379771286211</v>
      </c>
    </row>
    <row r="34" spans="1:30" x14ac:dyDescent="0.2">
      <c r="A34" s="20" t="s">
        <v>62</v>
      </c>
      <c r="B34" s="20" t="s">
        <v>63</v>
      </c>
      <c r="C34" s="7">
        <v>1685.2</v>
      </c>
      <c r="D34" s="29">
        <f>Expenditures!C34/'Expenditures Per Pupil'!C34</f>
        <v>9957.4245193448842</v>
      </c>
      <c r="E34" s="29">
        <f>Expenditures!D34/'Expenditures Per Pupil'!C34</f>
        <v>9588.5161464514604</v>
      </c>
      <c r="F34" s="29">
        <f>Expenditures!E34/'Expenditures Per Pupil'!C34</f>
        <v>5084.9897460242109</v>
      </c>
      <c r="G34" s="29">
        <f>Expenditures!F34/'Expenditures Per Pupil'!C34</f>
        <v>333.73709945407074</v>
      </c>
      <c r="H34" s="29">
        <f>Expenditures!G34/'Expenditures Per Pupil'!C34</f>
        <v>681.12748635176831</v>
      </c>
      <c r="I34" s="29">
        <f>Expenditures!H34/'Expenditures Per Pupil'!C34</f>
        <v>393.78999525278897</v>
      </c>
      <c r="J34" s="29">
        <f>Expenditures!I34/'Expenditures Per Pupil'!C34</f>
        <v>576.81338713505818</v>
      </c>
      <c r="K34" s="29">
        <f>Expenditures!J34/'Expenditures Per Pupil'!C34</f>
        <v>247.46286494184665</v>
      </c>
      <c r="L34" s="29">
        <f>Expenditures!K34/'Expenditures Per Pupil'!C34</f>
        <v>904.03821504865891</v>
      </c>
      <c r="M34" s="29">
        <f>Expenditures!L34/'Expenditures Per Pupil'!C34</f>
        <v>573.89248753857112</v>
      </c>
      <c r="N34" s="29">
        <f>Expenditures!M34/'Expenditures Per Pupil'!C34</f>
        <v>0</v>
      </c>
      <c r="O34" s="29">
        <f>Expenditures!N34/'Expenditures Per Pupil'!C34</f>
        <v>1.7446000474721102</v>
      </c>
      <c r="P34" s="29">
        <f>Expenditures!O34/'Expenditures Per Pupil'!C34</f>
        <v>659.96935675290774</v>
      </c>
      <c r="Q34" s="29">
        <f>Expenditures!P34/'Expenditures Per Pupil'!C34</f>
        <v>0</v>
      </c>
      <c r="R34" s="29">
        <f>Expenditures!Q34/'Expenditures Per Pupil'!C34</f>
        <v>130.95090790410634</v>
      </c>
      <c r="S34" s="29">
        <f>Expenditures!R34/'Expenditures Per Pupil'!C34</f>
        <v>0</v>
      </c>
      <c r="T34" s="29">
        <f>Expenditures!S34/'Expenditures Per Pupil'!C34</f>
        <v>0</v>
      </c>
      <c r="U34" s="29">
        <f>Expenditures!T34/'Expenditures Per Pupil'!C34</f>
        <v>0</v>
      </c>
      <c r="V34" s="29">
        <f>Expenditures!U34/'Expenditures Per Pupil'!C34</f>
        <v>0</v>
      </c>
      <c r="W34" s="29">
        <f>Expenditures!V34/'Expenditures Per Pupil'!C34</f>
        <v>0</v>
      </c>
      <c r="X34" s="29">
        <f>Expenditures!W34/'Expenditures Per Pupil'!C34</f>
        <v>0</v>
      </c>
      <c r="Y34" s="29">
        <f>Expenditures!X34/'Expenditures Per Pupil'!C34</f>
        <v>0</v>
      </c>
      <c r="Z34" s="29">
        <f>Expenditures!Y34/'Expenditures Per Pupil'!C34</f>
        <v>0</v>
      </c>
      <c r="AA34" s="29">
        <f>Expenditures!Z34/'Expenditures Per Pupil'!C34</f>
        <v>0</v>
      </c>
      <c r="AB34" s="29">
        <f>Expenditures!AA34/'Expenditures Per Pupil'!C34</f>
        <v>368.90837289342511</v>
      </c>
      <c r="AC34" s="29">
        <f>Expenditures!AB34/'Expenditures Per Pupil'!C34</f>
        <v>292.3315452171849</v>
      </c>
      <c r="AD34" s="29">
        <f>Expenditures!AC34/'Expenditures Per Pupil'!C34</f>
        <v>10249.756064562071</v>
      </c>
    </row>
    <row r="35" spans="1:30" x14ac:dyDescent="0.2">
      <c r="A35" s="20" t="s">
        <v>64</v>
      </c>
      <c r="B35" s="20" t="s">
        <v>65</v>
      </c>
      <c r="C35" s="7">
        <v>4315.1400000000003</v>
      </c>
      <c r="D35" s="29">
        <f>Expenditures!C35/'Expenditures Per Pupil'!C35</f>
        <v>8821.675211001264</v>
      </c>
      <c r="E35" s="29">
        <f>Expenditures!D35/'Expenditures Per Pupil'!C35</f>
        <v>8671.1657003017281</v>
      </c>
      <c r="F35" s="29">
        <f>Expenditures!E35/'Expenditures Per Pupil'!C35</f>
        <v>5160.0460842521907</v>
      </c>
      <c r="G35" s="29">
        <f>Expenditures!F35/'Expenditures Per Pupil'!C35</f>
        <v>348.15603201750116</v>
      </c>
      <c r="H35" s="29">
        <f>Expenditures!G35/'Expenditures Per Pupil'!C35</f>
        <v>319.68028383783604</v>
      </c>
      <c r="I35" s="29">
        <f>Expenditures!H35/'Expenditures Per Pupil'!C35</f>
        <v>118.99136296852477</v>
      </c>
      <c r="J35" s="29">
        <f>Expenditures!I35/'Expenditures Per Pupil'!C35</f>
        <v>392.99345096566969</v>
      </c>
      <c r="K35" s="29">
        <f>Expenditures!J35/'Expenditures Per Pupil'!C35</f>
        <v>142.39357703342185</v>
      </c>
      <c r="L35" s="29">
        <f>Expenditures!K35/'Expenditures Per Pupil'!C35</f>
        <v>787.60217744963086</v>
      </c>
      <c r="M35" s="29">
        <f>Expenditures!L35/'Expenditures Per Pupil'!C35</f>
        <v>745.3226940493239</v>
      </c>
      <c r="N35" s="29">
        <f>Expenditures!M35/'Expenditures Per Pupil'!C35</f>
        <v>0</v>
      </c>
      <c r="O35" s="29">
        <f>Expenditures!N35/'Expenditures Per Pupil'!C35</f>
        <v>0</v>
      </c>
      <c r="P35" s="29">
        <f>Expenditures!O35/'Expenditures Per Pupil'!C35</f>
        <v>521.23627275128968</v>
      </c>
      <c r="Q35" s="29">
        <f>Expenditures!P35/'Expenditures Per Pupil'!C35</f>
        <v>0</v>
      </c>
      <c r="R35" s="29">
        <f>Expenditures!Q35/'Expenditures Per Pupil'!C35</f>
        <v>134.74376497633909</v>
      </c>
      <c r="S35" s="29">
        <f>Expenditures!R35/'Expenditures Per Pupil'!C35</f>
        <v>0</v>
      </c>
      <c r="T35" s="29">
        <f>Expenditures!S35/'Expenditures Per Pupil'!C35</f>
        <v>0</v>
      </c>
      <c r="U35" s="29">
        <f>Expenditures!T35/'Expenditures Per Pupil'!C35</f>
        <v>0</v>
      </c>
      <c r="V35" s="29">
        <f>Expenditures!U35/'Expenditures Per Pupil'!C35</f>
        <v>0</v>
      </c>
      <c r="W35" s="29">
        <f>Expenditures!V35/'Expenditures Per Pupil'!C35</f>
        <v>0</v>
      </c>
      <c r="X35" s="29">
        <f>Expenditures!W35/'Expenditures Per Pupil'!C35</f>
        <v>0</v>
      </c>
      <c r="Y35" s="29">
        <f>Expenditures!X35/'Expenditures Per Pupil'!C35</f>
        <v>0</v>
      </c>
      <c r="Z35" s="29">
        <f>Expenditures!Y35/'Expenditures Per Pupil'!C35</f>
        <v>0</v>
      </c>
      <c r="AA35" s="29">
        <f>Expenditures!Z35/'Expenditures Per Pupil'!C35</f>
        <v>0</v>
      </c>
      <c r="AB35" s="29">
        <f>Expenditures!AA35/'Expenditures Per Pupil'!C35</f>
        <v>150.50951069953697</v>
      </c>
      <c r="AC35" s="29">
        <f>Expenditures!AB35/'Expenditures Per Pupil'!C35</f>
        <v>411.51277826443635</v>
      </c>
      <c r="AD35" s="29">
        <f>Expenditures!AC35/'Expenditures Per Pupil'!C35</f>
        <v>9233.1879892657016</v>
      </c>
    </row>
    <row r="36" spans="1:30" x14ac:dyDescent="0.2">
      <c r="A36" s="20" t="s">
        <v>66</v>
      </c>
      <c r="B36" s="20" t="s">
        <v>67</v>
      </c>
      <c r="C36" s="7">
        <v>2182.39</v>
      </c>
      <c r="D36" s="29">
        <f>Expenditures!C36/'Expenditures Per Pupil'!C36</f>
        <v>9211.0959498531447</v>
      </c>
      <c r="E36" s="29">
        <f>Expenditures!D36/'Expenditures Per Pupil'!C36</f>
        <v>8780.5565228946252</v>
      </c>
      <c r="F36" s="29">
        <f>Expenditures!E36/'Expenditures Per Pupil'!C36</f>
        <v>5186.7971444150689</v>
      </c>
      <c r="G36" s="29">
        <f>Expenditures!F36/'Expenditures Per Pupil'!C36</f>
        <v>405.95518216267493</v>
      </c>
      <c r="H36" s="29">
        <f>Expenditures!G36/'Expenditures Per Pupil'!C36</f>
        <v>263.34612053757576</v>
      </c>
      <c r="I36" s="29">
        <f>Expenditures!H36/'Expenditures Per Pupil'!C36</f>
        <v>173.28959535188486</v>
      </c>
      <c r="J36" s="29">
        <f>Expenditures!I36/'Expenditures Per Pupil'!C36</f>
        <v>352.61916064498098</v>
      </c>
      <c r="K36" s="29">
        <f>Expenditures!J36/'Expenditures Per Pupil'!C36</f>
        <v>215.87951740981219</v>
      </c>
      <c r="L36" s="29">
        <f>Expenditures!K36/'Expenditures Per Pupil'!C36</f>
        <v>781.67305568665552</v>
      </c>
      <c r="M36" s="29">
        <f>Expenditures!L36/'Expenditures Per Pupil'!C36</f>
        <v>701.51461929352683</v>
      </c>
      <c r="N36" s="29">
        <f>Expenditures!M36/'Expenditures Per Pupil'!C36</f>
        <v>0</v>
      </c>
      <c r="O36" s="29">
        <f>Expenditures!N36/'Expenditures Per Pupil'!C36</f>
        <v>0</v>
      </c>
      <c r="P36" s="29">
        <f>Expenditures!O36/'Expenditures Per Pupil'!C36</f>
        <v>560.4401367308318</v>
      </c>
      <c r="Q36" s="29">
        <f>Expenditures!P36/'Expenditures Per Pupil'!C36</f>
        <v>0</v>
      </c>
      <c r="R36" s="29">
        <f>Expenditures!Q36/'Expenditures Per Pupil'!C36</f>
        <v>139.04199066161411</v>
      </c>
      <c r="S36" s="29">
        <f>Expenditures!R36/'Expenditures Per Pupil'!C36</f>
        <v>0</v>
      </c>
      <c r="T36" s="29">
        <f>Expenditures!S36/'Expenditures Per Pupil'!C36</f>
        <v>0</v>
      </c>
      <c r="U36" s="29">
        <f>Expenditures!T36/'Expenditures Per Pupil'!C36</f>
        <v>0</v>
      </c>
      <c r="V36" s="29">
        <f>Expenditures!U36/'Expenditures Per Pupil'!C36</f>
        <v>2.0619595947562077</v>
      </c>
      <c r="W36" s="29">
        <f>Expenditures!V36/'Expenditures Per Pupil'!C36</f>
        <v>0</v>
      </c>
      <c r="X36" s="29">
        <f>Expenditures!W36/'Expenditures Per Pupil'!C36</f>
        <v>0</v>
      </c>
      <c r="Y36" s="29">
        <f>Expenditures!X36/'Expenditures Per Pupil'!C36</f>
        <v>0</v>
      </c>
      <c r="Z36" s="29">
        <f>Expenditures!Y36/'Expenditures Per Pupil'!C36</f>
        <v>0</v>
      </c>
      <c r="AA36" s="29">
        <f>Expenditures!Z36/'Expenditures Per Pupil'!C36</f>
        <v>0</v>
      </c>
      <c r="AB36" s="29">
        <f>Expenditures!AA36/'Expenditures Per Pupil'!C36</f>
        <v>428.47746736376178</v>
      </c>
      <c r="AC36" s="29">
        <f>Expenditures!AB36/'Expenditures Per Pupil'!C36</f>
        <v>34.388651890816952</v>
      </c>
      <c r="AD36" s="29">
        <f>Expenditures!AC36/'Expenditures Per Pupil'!C36</f>
        <v>9245.4846017439613</v>
      </c>
    </row>
    <row r="37" spans="1:30" x14ac:dyDescent="0.2">
      <c r="A37" s="20" t="s">
        <v>68</v>
      </c>
      <c r="B37" s="20" t="s">
        <v>69</v>
      </c>
      <c r="C37" s="7">
        <v>635.87</v>
      </c>
      <c r="D37" s="29">
        <f>Expenditures!C37/'Expenditures Per Pupil'!C37</f>
        <v>10832.621416327238</v>
      </c>
      <c r="E37" s="29">
        <f>Expenditures!D37/'Expenditures Per Pupil'!C37</f>
        <v>10471.213597118907</v>
      </c>
      <c r="F37" s="29">
        <f>Expenditures!E37/'Expenditures Per Pupil'!C37</f>
        <v>5492.4524509726834</v>
      </c>
      <c r="G37" s="29">
        <f>Expenditures!F37/'Expenditures Per Pupil'!C37</f>
        <v>380.12551307657225</v>
      </c>
      <c r="H37" s="29">
        <f>Expenditures!G37/'Expenditures Per Pupil'!C37</f>
        <v>548.39004828030886</v>
      </c>
      <c r="I37" s="29">
        <f>Expenditures!H37/'Expenditures Per Pupil'!C37</f>
        <v>674.37729410099541</v>
      </c>
      <c r="J37" s="29">
        <f>Expenditures!I37/'Expenditures Per Pupil'!C37</f>
        <v>746.11912812367314</v>
      </c>
      <c r="K37" s="29">
        <f>Expenditures!J37/'Expenditures Per Pupil'!C37</f>
        <v>55.000581879944015</v>
      </c>
      <c r="L37" s="29">
        <f>Expenditures!K37/'Expenditures Per Pupil'!C37</f>
        <v>952.68399201094564</v>
      </c>
      <c r="M37" s="29">
        <f>Expenditures!L37/'Expenditures Per Pupil'!C37</f>
        <v>660.80131158884672</v>
      </c>
      <c r="N37" s="29">
        <f>Expenditures!M37/'Expenditures Per Pupil'!C37</f>
        <v>67.607671379370004</v>
      </c>
      <c r="O37" s="29">
        <f>Expenditures!N37/'Expenditures Per Pupil'!C37</f>
        <v>0</v>
      </c>
      <c r="P37" s="29">
        <f>Expenditures!O37/'Expenditures Per Pupil'!C37</f>
        <v>732.28458647207765</v>
      </c>
      <c r="Q37" s="29">
        <f>Expenditures!P37/'Expenditures Per Pupil'!C37</f>
        <v>0</v>
      </c>
      <c r="R37" s="29">
        <f>Expenditures!Q37/'Expenditures Per Pupil'!C37</f>
        <v>161.37101923349113</v>
      </c>
      <c r="S37" s="29">
        <f>Expenditures!R37/'Expenditures Per Pupil'!C37</f>
        <v>0</v>
      </c>
      <c r="T37" s="29">
        <f>Expenditures!S37/'Expenditures Per Pupil'!C37</f>
        <v>0</v>
      </c>
      <c r="U37" s="29">
        <f>Expenditures!T37/'Expenditures Per Pupil'!C37</f>
        <v>0</v>
      </c>
      <c r="V37" s="29">
        <f>Expenditures!U37/'Expenditures Per Pupil'!C37</f>
        <v>0</v>
      </c>
      <c r="W37" s="29">
        <f>Expenditures!V37/'Expenditures Per Pupil'!C37</f>
        <v>0</v>
      </c>
      <c r="X37" s="29">
        <f>Expenditures!W37/'Expenditures Per Pupil'!C37</f>
        <v>0</v>
      </c>
      <c r="Y37" s="29">
        <f>Expenditures!X37/'Expenditures Per Pupil'!C37</f>
        <v>0</v>
      </c>
      <c r="Z37" s="29">
        <f>Expenditures!Y37/'Expenditures Per Pupil'!C37</f>
        <v>0</v>
      </c>
      <c r="AA37" s="29">
        <f>Expenditures!Z37/'Expenditures Per Pupil'!C37</f>
        <v>0</v>
      </c>
      <c r="AB37" s="29">
        <f>Expenditures!AA37/'Expenditures Per Pupil'!C37</f>
        <v>361.40781920832876</v>
      </c>
      <c r="AC37" s="29">
        <f>Expenditures!AB37/'Expenditures Per Pupil'!C37</f>
        <v>32.905908440404488</v>
      </c>
      <c r="AD37" s="29">
        <f>Expenditures!AC37/'Expenditures Per Pupil'!C37</f>
        <v>10865.527324767641</v>
      </c>
    </row>
    <row r="38" spans="1:30" x14ac:dyDescent="0.2">
      <c r="A38" s="20" t="s">
        <v>70</v>
      </c>
      <c r="B38" s="20" t="s">
        <v>71</v>
      </c>
      <c r="C38" s="7">
        <v>8104.16</v>
      </c>
      <c r="D38" s="29">
        <f>Expenditures!C38/'Expenditures Per Pupil'!C38</f>
        <v>9191.2146514876313</v>
      </c>
      <c r="E38" s="29">
        <f>Expenditures!D38/'Expenditures Per Pupil'!C38</f>
        <v>8829.671189858047</v>
      </c>
      <c r="F38" s="29">
        <f>Expenditures!E38/'Expenditures Per Pupil'!C38</f>
        <v>5064.4026425934335</v>
      </c>
      <c r="G38" s="29">
        <f>Expenditures!F38/'Expenditures Per Pupil'!C38</f>
        <v>462.00136596513397</v>
      </c>
      <c r="H38" s="29">
        <f>Expenditures!G38/'Expenditures Per Pupil'!C38</f>
        <v>226.24852544865848</v>
      </c>
      <c r="I38" s="29">
        <f>Expenditures!H38/'Expenditures Per Pupil'!C38</f>
        <v>203.98427474284813</v>
      </c>
      <c r="J38" s="29">
        <f>Expenditures!I38/'Expenditures Per Pupil'!C38</f>
        <v>340.22474136739652</v>
      </c>
      <c r="K38" s="29">
        <f>Expenditures!J38/'Expenditures Per Pupil'!C38</f>
        <v>172.12429048784821</v>
      </c>
      <c r="L38" s="29">
        <f>Expenditures!K38/'Expenditures Per Pupil'!C38</f>
        <v>1114.9503156403625</v>
      </c>
      <c r="M38" s="29">
        <f>Expenditures!L38/'Expenditures Per Pupil'!C38</f>
        <v>564.58003667252376</v>
      </c>
      <c r="N38" s="29">
        <f>Expenditures!M38/'Expenditures Per Pupil'!C38</f>
        <v>0</v>
      </c>
      <c r="O38" s="29">
        <f>Expenditures!N38/'Expenditures Per Pupil'!C38</f>
        <v>0</v>
      </c>
      <c r="P38" s="29">
        <f>Expenditures!O38/'Expenditures Per Pupil'!C38</f>
        <v>558.91677360762867</v>
      </c>
      <c r="Q38" s="29">
        <f>Expenditures!P38/'Expenditures Per Pupil'!C38</f>
        <v>0</v>
      </c>
      <c r="R38" s="29">
        <f>Expenditures!Q38/'Expenditures Per Pupil'!C38</f>
        <v>122.23822333221457</v>
      </c>
      <c r="S38" s="29">
        <f>Expenditures!R38/'Expenditures Per Pupil'!C38</f>
        <v>0</v>
      </c>
      <c r="T38" s="29">
        <f>Expenditures!S38/'Expenditures Per Pupil'!C38</f>
        <v>0</v>
      </c>
      <c r="U38" s="29">
        <f>Expenditures!T38/'Expenditures Per Pupil'!C38</f>
        <v>0</v>
      </c>
      <c r="V38" s="29">
        <f>Expenditures!U38/'Expenditures Per Pupil'!C38</f>
        <v>0</v>
      </c>
      <c r="W38" s="29">
        <f>Expenditures!V38/'Expenditures Per Pupil'!C38</f>
        <v>0</v>
      </c>
      <c r="X38" s="29">
        <f>Expenditures!W38/'Expenditures Per Pupil'!C38</f>
        <v>0</v>
      </c>
      <c r="Y38" s="29">
        <f>Expenditures!X38/'Expenditures Per Pupil'!C38</f>
        <v>9.2545063276144604E-2</v>
      </c>
      <c r="Z38" s="29">
        <f>Expenditures!Y38/'Expenditures Per Pupil'!C38</f>
        <v>29.325988134488956</v>
      </c>
      <c r="AA38" s="29">
        <f>Expenditures!Z38/'Expenditures Per Pupil'!C38</f>
        <v>0</v>
      </c>
      <c r="AB38" s="29">
        <f>Expenditures!AA38/'Expenditures Per Pupil'!C38</f>
        <v>332.12492843181775</v>
      </c>
      <c r="AC38" s="29">
        <f>Expenditures!AB38/'Expenditures Per Pupil'!C38</f>
        <v>122.70006638565872</v>
      </c>
      <c r="AD38" s="29">
        <f>Expenditures!AC38/'Expenditures Per Pupil'!C38</f>
        <v>9313.9147178732892</v>
      </c>
    </row>
    <row r="39" spans="1:30" x14ac:dyDescent="0.2">
      <c r="A39" s="20" t="s">
        <v>72</v>
      </c>
      <c r="B39" s="20" t="s">
        <v>73</v>
      </c>
      <c r="C39" s="7">
        <v>4934.29</v>
      </c>
      <c r="D39" s="29">
        <f>Expenditures!C39/'Expenditures Per Pupil'!C39</f>
        <v>8494.6959319375219</v>
      </c>
      <c r="E39" s="29">
        <f>Expenditures!D39/'Expenditures Per Pupil'!C39</f>
        <v>7424.786668396061</v>
      </c>
      <c r="F39" s="29">
        <f>Expenditures!E39/'Expenditures Per Pupil'!C39</f>
        <v>4443.4202955237733</v>
      </c>
      <c r="G39" s="29">
        <f>Expenditures!F39/'Expenditures Per Pupil'!C39</f>
        <v>311.14255951717473</v>
      </c>
      <c r="H39" s="29">
        <f>Expenditures!G39/'Expenditures Per Pupil'!C39</f>
        <v>234.07676889684228</v>
      </c>
      <c r="I39" s="29">
        <f>Expenditures!H39/'Expenditures Per Pupil'!C39</f>
        <v>191.35801908683925</v>
      </c>
      <c r="J39" s="29">
        <f>Expenditures!I39/'Expenditures Per Pupil'!C39</f>
        <v>338.17948276246426</v>
      </c>
      <c r="K39" s="29">
        <f>Expenditures!J39/'Expenditures Per Pupil'!C39</f>
        <v>146.27801162882602</v>
      </c>
      <c r="L39" s="29">
        <f>Expenditures!K39/'Expenditures Per Pupil'!C39</f>
        <v>631.48305632623942</v>
      </c>
      <c r="M39" s="29">
        <f>Expenditures!L39/'Expenditures Per Pupil'!C39</f>
        <v>422.9601361087411</v>
      </c>
      <c r="N39" s="29">
        <f>Expenditures!M39/'Expenditures Per Pupil'!C39</f>
        <v>0</v>
      </c>
      <c r="O39" s="29">
        <f>Expenditures!N39/'Expenditures Per Pupil'!C39</f>
        <v>0</v>
      </c>
      <c r="P39" s="29">
        <f>Expenditures!O39/'Expenditures Per Pupil'!C39</f>
        <v>611.70793163758105</v>
      </c>
      <c r="Q39" s="29">
        <f>Expenditures!P39/'Expenditures Per Pupil'!C39</f>
        <v>0</v>
      </c>
      <c r="R39" s="29">
        <f>Expenditures!Q39/'Expenditures Per Pupil'!C39</f>
        <v>94.18040690757941</v>
      </c>
      <c r="S39" s="29">
        <f>Expenditures!R39/'Expenditures Per Pupil'!C39</f>
        <v>0</v>
      </c>
      <c r="T39" s="29">
        <f>Expenditures!S39/'Expenditures Per Pupil'!C39</f>
        <v>0</v>
      </c>
      <c r="U39" s="29">
        <f>Expenditures!T39/'Expenditures Per Pupil'!C39</f>
        <v>0</v>
      </c>
      <c r="V39" s="29">
        <f>Expenditures!U39/'Expenditures Per Pupil'!C39</f>
        <v>0</v>
      </c>
      <c r="W39" s="29">
        <f>Expenditures!V39/'Expenditures Per Pupil'!C39</f>
        <v>0</v>
      </c>
      <c r="X39" s="29">
        <f>Expenditures!W39/'Expenditures Per Pupil'!C39</f>
        <v>0</v>
      </c>
      <c r="Y39" s="29">
        <f>Expenditures!X39/'Expenditures Per Pupil'!C39</f>
        <v>0</v>
      </c>
      <c r="Z39" s="29">
        <f>Expenditures!Y39/'Expenditures Per Pupil'!C39</f>
        <v>0</v>
      </c>
      <c r="AA39" s="29">
        <f>Expenditures!Z39/'Expenditures Per Pupil'!C39</f>
        <v>0</v>
      </c>
      <c r="AB39" s="29">
        <f>Expenditures!AA39/'Expenditures Per Pupil'!C39</f>
        <v>1069.909263541462</v>
      </c>
      <c r="AC39" s="29">
        <f>Expenditures!AB39/'Expenditures Per Pupil'!C39</f>
        <v>10.335833524174705</v>
      </c>
      <c r="AD39" s="29">
        <f>Expenditures!AC39/'Expenditures Per Pupil'!C39</f>
        <v>8505.0317654616974</v>
      </c>
    </row>
    <row r="40" spans="1:30" x14ac:dyDescent="0.2">
      <c r="A40" s="20" t="s">
        <v>74</v>
      </c>
      <c r="B40" s="20" t="s">
        <v>75</v>
      </c>
      <c r="C40" s="7">
        <v>3204.17</v>
      </c>
      <c r="D40" s="29">
        <f>Expenditures!C40/'Expenditures Per Pupil'!C40</f>
        <v>10434.316262869948</v>
      </c>
      <c r="E40" s="29">
        <f>Expenditures!D40/'Expenditures Per Pupil'!C40</f>
        <v>10037.073579117214</v>
      </c>
      <c r="F40" s="29">
        <f>Expenditures!E40/'Expenditures Per Pupil'!C40</f>
        <v>5477.6705324623845</v>
      </c>
      <c r="G40" s="29">
        <f>Expenditures!F40/'Expenditures Per Pupil'!C40</f>
        <v>282.34066232440847</v>
      </c>
      <c r="H40" s="29">
        <f>Expenditures!G40/'Expenditures Per Pupil'!C40</f>
        <v>859.25519557326868</v>
      </c>
      <c r="I40" s="29">
        <f>Expenditures!H40/'Expenditures Per Pupil'!C40</f>
        <v>405.77123560859752</v>
      </c>
      <c r="J40" s="29">
        <f>Expenditures!I40/'Expenditures Per Pupil'!C40</f>
        <v>409.77622285958608</v>
      </c>
      <c r="K40" s="29">
        <f>Expenditures!J40/'Expenditures Per Pupil'!C40</f>
        <v>58.45187677308008</v>
      </c>
      <c r="L40" s="29">
        <f>Expenditures!K40/'Expenditures Per Pupil'!C40</f>
        <v>944.67545729471271</v>
      </c>
      <c r="M40" s="29">
        <f>Expenditures!L40/'Expenditures Per Pupil'!C40</f>
        <v>806.27618384792311</v>
      </c>
      <c r="N40" s="29">
        <f>Expenditures!M40/'Expenditures Per Pupil'!C40</f>
        <v>0</v>
      </c>
      <c r="O40" s="29">
        <f>Expenditures!N40/'Expenditures Per Pupil'!C40</f>
        <v>0</v>
      </c>
      <c r="P40" s="29">
        <f>Expenditures!O40/'Expenditures Per Pupil'!C40</f>
        <v>629.26521688924117</v>
      </c>
      <c r="Q40" s="29">
        <f>Expenditures!P40/'Expenditures Per Pupil'!C40</f>
        <v>0</v>
      </c>
      <c r="R40" s="29">
        <f>Expenditures!Q40/'Expenditures Per Pupil'!C40</f>
        <v>163.59099548400988</v>
      </c>
      <c r="S40" s="29">
        <f>Expenditures!R40/'Expenditures Per Pupil'!C40</f>
        <v>0</v>
      </c>
      <c r="T40" s="29">
        <f>Expenditures!S40/'Expenditures Per Pupil'!C40</f>
        <v>0</v>
      </c>
      <c r="U40" s="29">
        <f>Expenditures!T40/'Expenditures Per Pupil'!C40</f>
        <v>0</v>
      </c>
      <c r="V40" s="29">
        <f>Expenditures!U40/'Expenditures Per Pupil'!C40</f>
        <v>0</v>
      </c>
      <c r="W40" s="29">
        <f>Expenditures!V40/'Expenditures Per Pupil'!C40</f>
        <v>0</v>
      </c>
      <c r="X40" s="29">
        <f>Expenditures!W40/'Expenditures Per Pupil'!C40</f>
        <v>0</v>
      </c>
      <c r="Y40" s="29">
        <f>Expenditures!X40/'Expenditures Per Pupil'!C40</f>
        <v>0</v>
      </c>
      <c r="Z40" s="29">
        <f>Expenditures!Y40/'Expenditures Per Pupil'!C40</f>
        <v>3.1209330341398864</v>
      </c>
      <c r="AA40" s="29">
        <f>Expenditures!Z40/'Expenditures Per Pupil'!C40</f>
        <v>0</v>
      </c>
      <c r="AB40" s="29">
        <f>Expenditures!AA40/'Expenditures Per Pupil'!C40</f>
        <v>394.12175071859485</v>
      </c>
      <c r="AC40" s="29">
        <f>Expenditures!AB40/'Expenditures Per Pupil'!C40</f>
        <v>652.7810166127266</v>
      </c>
      <c r="AD40" s="29">
        <f>Expenditures!AC40/'Expenditures Per Pupil'!C40</f>
        <v>11087.097279482674</v>
      </c>
    </row>
    <row r="41" spans="1:30" x14ac:dyDescent="0.2">
      <c r="A41" s="20" t="s">
        <v>76</v>
      </c>
      <c r="B41" s="20" t="s">
        <v>77</v>
      </c>
      <c r="C41" s="7">
        <v>1480.26</v>
      </c>
      <c r="D41" s="29">
        <f>Expenditures!C41/'Expenditures Per Pupil'!C41</f>
        <v>11260.126822314998</v>
      </c>
      <c r="E41" s="29">
        <f>Expenditures!D41/'Expenditures Per Pupil'!C41</f>
        <v>10642.719123667464</v>
      </c>
      <c r="F41" s="29">
        <f>Expenditures!E41/'Expenditures Per Pupil'!C41</f>
        <v>6368.9260670422764</v>
      </c>
      <c r="G41" s="29">
        <f>Expenditures!F41/'Expenditures Per Pupil'!C41</f>
        <v>458.52422547390319</v>
      </c>
      <c r="H41" s="29">
        <f>Expenditures!G41/'Expenditures Per Pupil'!C41</f>
        <v>433.11580398038183</v>
      </c>
      <c r="I41" s="29">
        <f>Expenditures!H41/'Expenditures Per Pupil'!C41</f>
        <v>360.02350938348673</v>
      </c>
      <c r="J41" s="29">
        <f>Expenditures!I41/'Expenditures Per Pupil'!C41</f>
        <v>408.33045546052722</v>
      </c>
      <c r="K41" s="29">
        <f>Expenditures!J41/'Expenditures Per Pupil'!C41</f>
        <v>71.734931701187634</v>
      </c>
      <c r="L41" s="29">
        <f>Expenditures!K41/'Expenditures Per Pupil'!C41</f>
        <v>790.81807925634689</v>
      </c>
      <c r="M41" s="29">
        <f>Expenditures!L41/'Expenditures Per Pupil'!C41</f>
        <v>669.92085849783155</v>
      </c>
      <c r="N41" s="29">
        <f>Expenditures!M41/'Expenditures Per Pupil'!C41</f>
        <v>0</v>
      </c>
      <c r="O41" s="29">
        <f>Expenditures!N41/'Expenditures Per Pupil'!C41</f>
        <v>0</v>
      </c>
      <c r="P41" s="29">
        <f>Expenditures!O41/'Expenditures Per Pupil'!C41</f>
        <v>692.87954143191064</v>
      </c>
      <c r="Q41" s="29">
        <f>Expenditures!P41/'Expenditures Per Pupil'!C41</f>
        <v>0</v>
      </c>
      <c r="R41" s="29">
        <f>Expenditures!Q41/'Expenditures Per Pupil'!C41</f>
        <v>388.44565143961199</v>
      </c>
      <c r="S41" s="29">
        <f>Expenditures!R41/'Expenditures Per Pupil'!C41</f>
        <v>0</v>
      </c>
      <c r="T41" s="29">
        <f>Expenditures!S41/'Expenditures Per Pupil'!C41</f>
        <v>0</v>
      </c>
      <c r="U41" s="29">
        <f>Expenditures!T41/'Expenditures Per Pupil'!C41</f>
        <v>68.759015308121548</v>
      </c>
      <c r="V41" s="29">
        <f>Expenditures!U41/'Expenditures Per Pupil'!C41</f>
        <v>0</v>
      </c>
      <c r="W41" s="29">
        <f>Expenditures!V41/'Expenditures Per Pupil'!C41</f>
        <v>0</v>
      </c>
      <c r="X41" s="29">
        <f>Expenditures!W41/'Expenditures Per Pupil'!C41</f>
        <v>0</v>
      </c>
      <c r="Y41" s="29">
        <f>Expenditures!X41/'Expenditures Per Pupil'!C41</f>
        <v>0</v>
      </c>
      <c r="Z41" s="29">
        <f>Expenditures!Y41/'Expenditures Per Pupil'!C41</f>
        <v>0</v>
      </c>
      <c r="AA41" s="29">
        <f>Expenditures!Z41/'Expenditures Per Pupil'!C41</f>
        <v>0</v>
      </c>
      <c r="AB41" s="29">
        <f>Expenditures!AA41/'Expenditures Per Pupil'!C41</f>
        <v>548.64868333941331</v>
      </c>
      <c r="AC41" s="29">
        <f>Expenditures!AB41/'Expenditures Per Pupil'!C41</f>
        <v>572.20847013362527</v>
      </c>
      <c r="AD41" s="29">
        <f>Expenditures!AC41/'Expenditures Per Pupil'!C41</f>
        <v>11832.335292448624</v>
      </c>
    </row>
    <row r="42" spans="1:30" x14ac:dyDescent="0.2">
      <c r="A42" s="20" t="s">
        <v>78</v>
      </c>
      <c r="B42" s="20" t="s">
        <v>79</v>
      </c>
      <c r="C42" s="7">
        <v>284.14</v>
      </c>
      <c r="D42" s="29">
        <f>Expenditures!C42/'Expenditures Per Pupil'!C42</f>
        <v>10686.441296543959</v>
      </c>
      <c r="E42" s="29">
        <f>Expenditures!D42/'Expenditures Per Pupil'!C42</f>
        <v>9766.857499824031</v>
      </c>
      <c r="F42" s="29">
        <f>Expenditures!E42/'Expenditures Per Pupil'!C42</f>
        <v>5319.9990145702823</v>
      </c>
      <c r="G42" s="29">
        <f>Expenditures!F42/'Expenditures Per Pupil'!C42</f>
        <v>425.05859787428733</v>
      </c>
      <c r="H42" s="29">
        <f>Expenditures!G42/'Expenditures Per Pupil'!C42</f>
        <v>616.79320053494757</v>
      </c>
      <c r="I42" s="29">
        <f>Expenditures!H42/'Expenditures Per Pupil'!C42</f>
        <v>744.33212500879847</v>
      </c>
      <c r="J42" s="29">
        <f>Expenditures!I42/'Expenditures Per Pupil'!C42</f>
        <v>297.07795452945732</v>
      </c>
      <c r="K42" s="29">
        <f>Expenditures!J42/'Expenditures Per Pupil'!C42</f>
        <v>503.54969381290908</v>
      </c>
      <c r="L42" s="29">
        <f>Expenditures!K42/'Expenditures Per Pupil'!C42</f>
        <v>691.03044273949467</v>
      </c>
      <c r="M42" s="29">
        <f>Expenditures!L42/'Expenditures Per Pupil'!C42</f>
        <v>348.70162595903429</v>
      </c>
      <c r="N42" s="29">
        <f>Expenditures!M42/'Expenditures Per Pupil'!C42</f>
        <v>0</v>
      </c>
      <c r="O42" s="29">
        <f>Expenditures!N42/'Expenditures Per Pupil'!C42</f>
        <v>0</v>
      </c>
      <c r="P42" s="29">
        <f>Expenditures!O42/'Expenditures Per Pupil'!C42</f>
        <v>697.85172802139789</v>
      </c>
      <c r="Q42" s="29">
        <f>Expenditures!P42/'Expenditures Per Pupil'!C42</f>
        <v>0</v>
      </c>
      <c r="R42" s="29">
        <f>Expenditures!Q42/'Expenditures Per Pupil'!C42</f>
        <v>122.46311677342155</v>
      </c>
      <c r="S42" s="29">
        <f>Expenditures!R42/'Expenditures Per Pupil'!C42</f>
        <v>0</v>
      </c>
      <c r="T42" s="29">
        <f>Expenditures!S42/'Expenditures Per Pupil'!C42</f>
        <v>0</v>
      </c>
      <c r="U42" s="29">
        <f>Expenditures!T42/'Expenditures Per Pupil'!C42</f>
        <v>0</v>
      </c>
      <c r="V42" s="29">
        <f>Expenditures!U42/'Expenditures Per Pupil'!C42</f>
        <v>0</v>
      </c>
      <c r="W42" s="29">
        <f>Expenditures!V42/'Expenditures Per Pupil'!C42</f>
        <v>0</v>
      </c>
      <c r="X42" s="29">
        <f>Expenditures!W42/'Expenditures Per Pupil'!C42</f>
        <v>0</v>
      </c>
      <c r="Y42" s="29">
        <f>Expenditures!X42/'Expenditures Per Pupil'!C42</f>
        <v>0</v>
      </c>
      <c r="Z42" s="29">
        <f>Expenditures!Y42/'Expenditures Per Pupil'!C42</f>
        <v>35.123530653903011</v>
      </c>
      <c r="AA42" s="29">
        <f>Expenditures!Z42/'Expenditures Per Pupil'!C42</f>
        <v>0</v>
      </c>
      <c r="AB42" s="29">
        <f>Expenditures!AA42/'Expenditures Per Pupil'!C42</f>
        <v>884.46026606602391</v>
      </c>
      <c r="AC42" s="29">
        <f>Expenditures!AB42/'Expenditures Per Pupil'!C42</f>
        <v>30.861547124656862</v>
      </c>
      <c r="AD42" s="29">
        <f>Expenditures!AC42/'Expenditures Per Pupil'!C42</f>
        <v>10717.302843668615</v>
      </c>
    </row>
    <row r="43" spans="1:30" x14ac:dyDescent="0.2">
      <c r="A43" s="20" t="s">
        <v>80</v>
      </c>
      <c r="B43" s="20" t="s">
        <v>81</v>
      </c>
      <c r="C43" s="7">
        <v>2216.21</v>
      </c>
      <c r="D43" s="29">
        <f>Expenditures!C43/'Expenditures Per Pupil'!C43</f>
        <v>8256.7696021586398</v>
      </c>
      <c r="E43" s="29">
        <f>Expenditures!D43/'Expenditures Per Pupil'!C43</f>
        <v>7656.6967706128926</v>
      </c>
      <c r="F43" s="29">
        <f>Expenditures!E43/'Expenditures Per Pupil'!C43</f>
        <v>5036.2212154985309</v>
      </c>
      <c r="G43" s="29">
        <f>Expenditures!F43/'Expenditures Per Pupil'!C43</f>
        <v>70.757306392444747</v>
      </c>
      <c r="H43" s="29">
        <f>Expenditures!G43/'Expenditures Per Pupil'!C43</f>
        <v>179.53302259262435</v>
      </c>
      <c r="I43" s="29">
        <f>Expenditures!H43/'Expenditures Per Pupil'!C43</f>
        <v>314.77563046823178</v>
      </c>
      <c r="J43" s="29">
        <f>Expenditures!I43/'Expenditures Per Pupil'!C43</f>
        <v>396.70920174532199</v>
      </c>
      <c r="K43" s="29">
        <f>Expenditures!J43/'Expenditures Per Pupil'!C43</f>
        <v>178.33950302543531</v>
      </c>
      <c r="L43" s="29">
        <f>Expenditures!K43/'Expenditures Per Pupil'!C43</f>
        <v>601.44659576484173</v>
      </c>
      <c r="M43" s="29">
        <f>Expenditures!L43/'Expenditures Per Pupil'!C43</f>
        <v>249.16895962025259</v>
      </c>
      <c r="N43" s="29">
        <f>Expenditures!M43/'Expenditures Per Pupil'!C43</f>
        <v>0</v>
      </c>
      <c r="O43" s="29">
        <f>Expenditures!N43/'Expenditures Per Pupil'!C43</f>
        <v>10.897978982136168</v>
      </c>
      <c r="P43" s="29">
        <f>Expenditures!O43/'Expenditures Per Pupil'!C43</f>
        <v>533.756142242838</v>
      </c>
      <c r="Q43" s="29">
        <f>Expenditures!P43/'Expenditures Per Pupil'!C43</f>
        <v>0</v>
      </c>
      <c r="R43" s="29">
        <f>Expenditures!Q43/'Expenditures Per Pupil'!C43</f>
        <v>85.091214280235178</v>
      </c>
      <c r="S43" s="29">
        <f>Expenditures!R43/'Expenditures Per Pupil'!C43</f>
        <v>0</v>
      </c>
      <c r="T43" s="29">
        <f>Expenditures!S43/'Expenditures Per Pupil'!C43</f>
        <v>0</v>
      </c>
      <c r="U43" s="29">
        <f>Expenditures!T43/'Expenditures Per Pupil'!C43</f>
        <v>0</v>
      </c>
      <c r="V43" s="29">
        <f>Expenditures!U43/'Expenditures Per Pupil'!C43</f>
        <v>0</v>
      </c>
      <c r="W43" s="29">
        <f>Expenditures!V43/'Expenditures Per Pupil'!C43</f>
        <v>0</v>
      </c>
      <c r="X43" s="29">
        <f>Expenditures!W43/'Expenditures Per Pupil'!C43</f>
        <v>0</v>
      </c>
      <c r="Y43" s="29">
        <f>Expenditures!X43/'Expenditures Per Pupil'!C43</f>
        <v>0</v>
      </c>
      <c r="Z43" s="29">
        <f>Expenditures!Y43/'Expenditures Per Pupil'!C43</f>
        <v>11.267745385139493</v>
      </c>
      <c r="AA43" s="29">
        <f>Expenditures!Z43/'Expenditures Per Pupil'!C43</f>
        <v>0</v>
      </c>
      <c r="AB43" s="29">
        <f>Expenditures!AA43/'Expenditures Per Pupil'!C43</f>
        <v>588.80508616060752</v>
      </c>
      <c r="AC43" s="29">
        <f>Expenditures!AB43/'Expenditures Per Pupil'!C43</f>
        <v>66.997166333515324</v>
      </c>
      <c r="AD43" s="29">
        <f>Expenditures!AC43/'Expenditures Per Pupil'!C43</f>
        <v>8323.7667684921544</v>
      </c>
    </row>
    <row r="44" spans="1:30" x14ac:dyDescent="0.2">
      <c r="A44" s="20" t="s">
        <v>82</v>
      </c>
      <c r="B44" s="20" t="s">
        <v>83</v>
      </c>
      <c r="C44" s="7">
        <v>3388.62</v>
      </c>
      <c r="D44" s="29">
        <f>Expenditures!C44/'Expenditures Per Pupil'!C44</f>
        <v>13919.69780618659</v>
      </c>
      <c r="E44" s="29">
        <f>Expenditures!D44/'Expenditures Per Pupil'!C44</f>
        <v>13132.140659029339</v>
      </c>
      <c r="F44" s="29">
        <f>Expenditures!E44/'Expenditures Per Pupil'!C44</f>
        <v>7214.6390152923605</v>
      </c>
      <c r="G44" s="29">
        <f>Expenditures!F44/'Expenditures Per Pupil'!C44</f>
        <v>782.85279848433879</v>
      </c>
      <c r="H44" s="29">
        <f>Expenditures!G44/'Expenditures Per Pupil'!C44</f>
        <v>486.39970548482864</v>
      </c>
      <c r="I44" s="29">
        <f>Expenditures!H44/'Expenditures Per Pupil'!C44</f>
        <v>468.88175717548739</v>
      </c>
      <c r="J44" s="29">
        <f>Expenditures!I44/'Expenditures Per Pupil'!C44</f>
        <v>807.52440226404849</v>
      </c>
      <c r="K44" s="29">
        <f>Expenditures!J44/'Expenditures Per Pupil'!C44</f>
        <v>475.36649137406965</v>
      </c>
      <c r="L44" s="29">
        <f>Expenditures!K44/'Expenditures Per Pupil'!C44</f>
        <v>1688.1260513129239</v>
      </c>
      <c r="M44" s="29">
        <f>Expenditures!L44/'Expenditures Per Pupil'!C44</f>
        <v>349.76950203917818</v>
      </c>
      <c r="N44" s="29">
        <f>Expenditures!M44/'Expenditures Per Pupil'!C44</f>
        <v>0</v>
      </c>
      <c r="O44" s="29">
        <f>Expenditures!N44/'Expenditures Per Pupil'!C44</f>
        <v>0</v>
      </c>
      <c r="P44" s="29">
        <f>Expenditures!O44/'Expenditures Per Pupil'!C44</f>
        <v>637.26092037466583</v>
      </c>
      <c r="Q44" s="29">
        <f>Expenditures!P44/'Expenditures Per Pupil'!C44</f>
        <v>0</v>
      </c>
      <c r="R44" s="29">
        <f>Expenditures!Q44/'Expenditures Per Pupil'!C44</f>
        <v>221.32001522743775</v>
      </c>
      <c r="S44" s="29">
        <f>Expenditures!R44/'Expenditures Per Pupil'!C44</f>
        <v>0</v>
      </c>
      <c r="T44" s="29">
        <f>Expenditures!S44/'Expenditures Per Pupil'!C44</f>
        <v>0</v>
      </c>
      <c r="U44" s="29">
        <f>Expenditures!T44/'Expenditures Per Pupil'!C44</f>
        <v>0</v>
      </c>
      <c r="V44" s="29">
        <f>Expenditures!U44/'Expenditures Per Pupil'!C44</f>
        <v>0</v>
      </c>
      <c r="W44" s="29">
        <f>Expenditures!V44/'Expenditures Per Pupil'!C44</f>
        <v>0.62908204519834032</v>
      </c>
      <c r="X44" s="29">
        <f>Expenditures!W44/'Expenditures Per Pupil'!C44</f>
        <v>0</v>
      </c>
      <c r="Y44" s="29">
        <f>Expenditures!X44/'Expenditures Per Pupil'!C44</f>
        <v>0</v>
      </c>
      <c r="Z44" s="29">
        <f>Expenditures!Y44/'Expenditures Per Pupil'!C44</f>
        <v>0</v>
      </c>
      <c r="AA44" s="29">
        <f>Expenditures!Z44/'Expenditures Per Pupil'!C44</f>
        <v>0</v>
      </c>
      <c r="AB44" s="29">
        <f>Expenditures!AA44/'Expenditures Per Pupil'!C44</f>
        <v>786.92806511205163</v>
      </c>
      <c r="AC44" s="29">
        <f>Expenditures!AB44/'Expenditures Per Pupil'!C44</f>
        <v>37.689861949702241</v>
      </c>
      <c r="AD44" s="29">
        <f>Expenditures!AC44/'Expenditures Per Pupil'!C44</f>
        <v>13957.387668136293</v>
      </c>
    </row>
    <row r="45" spans="1:30" x14ac:dyDescent="0.2">
      <c r="A45" s="20" t="s">
        <v>84</v>
      </c>
      <c r="B45" s="20" t="s">
        <v>85</v>
      </c>
      <c r="C45" s="7">
        <v>1153.6400000000001</v>
      </c>
      <c r="D45" s="29">
        <f>Expenditures!C45/'Expenditures Per Pupil'!C45</f>
        <v>9036.2193405221733</v>
      </c>
      <c r="E45" s="29">
        <f>Expenditures!D45/'Expenditures Per Pupil'!C45</f>
        <v>8452.117081585242</v>
      </c>
      <c r="F45" s="29">
        <f>Expenditures!E45/'Expenditures Per Pupil'!C45</f>
        <v>4266.2357754585482</v>
      </c>
      <c r="G45" s="29">
        <f>Expenditures!F45/'Expenditures Per Pupil'!C45</f>
        <v>320.76278561769703</v>
      </c>
      <c r="H45" s="29">
        <f>Expenditures!G45/'Expenditures Per Pupil'!C45</f>
        <v>548.72842481189969</v>
      </c>
      <c r="I45" s="29">
        <f>Expenditures!H45/'Expenditures Per Pupil'!C45</f>
        <v>413.83960334246382</v>
      </c>
      <c r="J45" s="29">
        <f>Expenditures!I45/'Expenditures Per Pupil'!C45</f>
        <v>612.83424638535416</v>
      </c>
      <c r="K45" s="29">
        <f>Expenditures!J45/'Expenditures Per Pupil'!C45</f>
        <v>241.17176068790957</v>
      </c>
      <c r="L45" s="29">
        <f>Expenditures!K45/'Expenditures Per Pupil'!C45</f>
        <v>799.13549287472688</v>
      </c>
      <c r="M45" s="29">
        <f>Expenditures!L45/'Expenditures Per Pupil'!C45</f>
        <v>558.61891057869002</v>
      </c>
      <c r="N45" s="29">
        <f>Expenditures!M45/'Expenditures Per Pupil'!C45</f>
        <v>0</v>
      </c>
      <c r="O45" s="29">
        <f>Expenditures!N45/'Expenditures Per Pupil'!C45</f>
        <v>2.0803716930758296</v>
      </c>
      <c r="P45" s="29">
        <f>Expenditures!O45/'Expenditures Per Pupil'!C45</f>
        <v>606.7950747200166</v>
      </c>
      <c r="Q45" s="29">
        <f>Expenditures!P45/'Expenditures Per Pupil'!C45</f>
        <v>0</v>
      </c>
      <c r="R45" s="29">
        <f>Expenditures!Q45/'Expenditures Per Pupil'!C45</f>
        <v>81.914635414860783</v>
      </c>
      <c r="S45" s="29">
        <f>Expenditures!R45/'Expenditures Per Pupil'!C45</f>
        <v>0</v>
      </c>
      <c r="T45" s="29">
        <f>Expenditures!S45/'Expenditures Per Pupil'!C45</f>
        <v>0</v>
      </c>
      <c r="U45" s="29">
        <f>Expenditures!T45/'Expenditures Per Pupil'!C45</f>
        <v>0</v>
      </c>
      <c r="V45" s="29">
        <f>Expenditures!U45/'Expenditures Per Pupil'!C45</f>
        <v>0</v>
      </c>
      <c r="W45" s="29">
        <f>Expenditures!V45/'Expenditures Per Pupil'!C45</f>
        <v>0</v>
      </c>
      <c r="X45" s="29">
        <f>Expenditures!W45/'Expenditures Per Pupil'!C45</f>
        <v>0</v>
      </c>
      <c r="Y45" s="29">
        <f>Expenditures!X45/'Expenditures Per Pupil'!C45</f>
        <v>0</v>
      </c>
      <c r="Z45" s="29">
        <f>Expenditures!Y45/'Expenditures Per Pupil'!C45</f>
        <v>0</v>
      </c>
      <c r="AA45" s="29">
        <f>Expenditures!Z45/'Expenditures Per Pupil'!C45</f>
        <v>0</v>
      </c>
      <c r="AB45" s="29">
        <f>Expenditures!AA45/'Expenditures Per Pupil'!C45</f>
        <v>584.10225893692996</v>
      </c>
      <c r="AC45" s="29">
        <f>Expenditures!AB45/'Expenditures Per Pupil'!C45</f>
        <v>549.79028986512253</v>
      </c>
      <c r="AD45" s="29">
        <f>Expenditures!AC45/'Expenditures Per Pupil'!C45</f>
        <v>9586.0096303872961</v>
      </c>
    </row>
    <row r="46" spans="1:30" x14ac:dyDescent="0.2">
      <c r="A46" s="20" t="s">
        <v>86</v>
      </c>
      <c r="B46" s="20" t="s">
        <v>87</v>
      </c>
      <c r="C46" s="7">
        <v>955.18</v>
      </c>
      <c r="D46" s="29">
        <f>Expenditures!C46/'Expenditures Per Pupil'!C46</f>
        <v>9922.4092003601418</v>
      </c>
      <c r="E46" s="29">
        <f>Expenditures!D46/'Expenditures Per Pupil'!C46</f>
        <v>9252.2206495110859</v>
      </c>
      <c r="F46" s="29">
        <f>Expenditures!E46/'Expenditures Per Pupil'!C46</f>
        <v>5189.7392428652192</v>
      </c>
      <c r="G46" s="29">
        <f>Expenditures!F46/'Expenditures Per Pupil'!C46</f>
        <v>421.43253627588518</v>
      </c>
      <c r="H46" s="29">
        <f>Expenditures!G46/'Expenditures Per Pupil'!C46</f>
        <v>607.64805586381624</v>
      </c>
      <c r="I46" s="29">
        <f>Expenditures!H46/'Expenditures Per Pupil'!C46</f>
        <v>246.95591406855254</v>
      </c>
      <c r="J46" s="29">
        <f>Expenditures!I46/'Expenditures Per Pupil'!C46</f>
        <v>556.25326116543476</v>
      </c>
      <c r="K46" s="29">
        <f>Expenditures!J46/'Expenditures Per Pupil'!C46</f>
        <v>290.76812747335583</v>
      </c>
      <c r="L46" s="29">
        <f>Expenditures!K46/'Expenditures Per Pupil'!C46</f>
        <v>729.38070311354932</v>
      </c>
      <c r="M46" s="29">
        <f>Expenditures!L46/'Expenditures Per Pupil'!C46</f>
        <v>481.84190414372165</v>
      </c>
      <c r="N46" s="29">
        <f>Expenditures!M46/'Expenditures Per Pupil'!C46</f>
        <v>0</v>
      </c>
      <c r="O46" s="29">
        <f>Expenditures!N46/'Expenditures Per Pupil'!C46</f>
        <v>0</v>
      </c>
      <c r="P46" s="29">
        <f>Expenditures!O46/'Expenditures Per Pupil'!C46</f>
        <v>623.95865700705622</v>
      </c>
      <c r="Q46" s="29">
        <f>Expenditures!P46/'Expenditures Per Pupil'!C46</f>
        <v>0</v>
      </c>
      <c r="R46" s="29">
        <f>Expenditures!Q46/'Expenditures Per Pupil'!C46</f>
        <v>104.24224753449612</v>
      </c>
      <c r="S46" s="29">
        <f>Expenditures!R46/'Expenditures Per Pupil'!C46</f>
        <v>0</v>
      </c>
      <c r="T46" s="29">
        <f>Expenditures!S46/'Expenditures Per Pupil'!C46</f>
        <v>0</v>
      </c>
      <c r="U46" s="29">
        <f>Expenditures!T46/'Expenditures Per Pupil'!C46</f>
        <v>0</v>
      </c>
      <c r="V46" s="29">
        <f>Expenditures!U46/'Expenditures Per Pupil'!C46</f>
        <v>0</v>
      </c>
      <c r="W46" s="29">
        <f>Expenditures!V46/'Expenditures Per Pupil'!C46</f>
        <v>0</v>
      </c>
      <c r="X46" s="29">
        <f>Expenditures!W46/'Expenditures Per Pupil'!C46</f>
        <v>0</v>
      </c>
      <c r="Y46" s="29">
        <f>Expenditures!X46/'Expenditures Per Pupil'!C46</f>
        <v>0</v>
      </c>
      <c r="Z46" s="29">
        <f>Expenditures!Y46/'Expenditures Per Pupil'!C46</f>
        <v>0.83544462823760968</v>
      </c>
      <c r="AA46" s="29">
        <f>Expenditures!Z46/'Expenditures Per Pupil'!C46</f>
        <v>0</v>
      </c>
      <c r="AB46" s="29">
        <f>Expenditures!AA46/'Expenditures Per Pupil'!C46</f>
        <v>669.35310622081704</v>
      </c>
      <c r="AC46" s="29">
        <f>Expenditures!AB46/'Expenditures Per Pupil'!C46</f>
        <v>674.68953495676203</v>
      </c>
      <c r="AD46" s="29">
        <f>Expenditures!AC46/'Expenditures Per Pupil'!C46</f>
        <v>10597.098735316904</v>
      </c>
    </row>
    <row r="47" spans="1:30" x14ac:dyDescent="0.2">
      <c r="A47" s="20" t="s">
        <v>88</v>
      </c>
      <c r="B47" s="20" t="s">
        <v>89</v>
      </c>
      <c r="C47" s="7">
        <v>1606.2</v>
      </c>
      <c r="D47" s="29">
        <f>Expenditures!C47/'Expenditures Per Pupil'!C47</f>
        <v>11191.83538164612</v>
      </c>
      <c r="E47" s="29">
        <f>Expenditures!D47/'Expenditures Per Pupil'!C47</f>
        <v>10476.327281783089</v>
      </c>
      <c r="F47" s="29">
        <f>Expenditures!E47/'Expenditures Per Pupil'!C47</f>
        <v>5903.2674698045075</v>
      </c>
      <c r="G47" s="29">
        <f>Expenditures!F47/'Expenditures Per Pupil'!C47</f>
        <v>315.45857302951066</v>
      </c>
      <c r="H47" s="29">
        <f>Expenditures!G47/'Expenditures Per Pupil'!C47</f>
        <v>1024.3236707757439</v>
      </c>
      <c r="I47" s="29">
        <f>Expenditures!H47/'Expenditures Per Pupil'!C47</f>
        <v>299.89655709127129</v>
      </c>
      <c r="J47" s="29">
        <f>Expenditures!I47/'Expenditures Per Pupil'!C47</f>
        <v>503.26440667413772</v>
      </c>
      <c r="K47" s="29">
        <f>Expenditures!J47/'Expenditures Per Pupil'!C47</f>
        <v>172.77802266218404</v>
      </c>
      <c r="L47" s="29">
        <f>Expenditures!K47/'Expenditures Per Pupil'!C47</f>
        <v>1067.0093699414767</v>
      </c>
      <c r="M47" s="29">
        <f>Expenditures!L47/'Expenditures Per Pupil'!C47</f>
        <v>331.13098617855803</v>
      </c>
      <c r="N47" s="29">
        <f>Expenditures!M47/'Expenditures Per Pupil'!C47</f>
        <v>0</v>
      </c>
      <c r="O47" s="29">
        <f>Expenditures!N47/'Expenditures Per Pupil'!C47</f>
        <v>0</v>
      </c>
      <c r="P47" s="29">
        <f>Expenditures!O47/'Expenditures Per Pupil'!C47</f>
        <v>693.47752459220521</v>
      </c>
      <c r="Q47" s="29">
        <f>Expenditures!P47/'Expenditures Per Pupil'!C47</f>
        <v>0</v>
      </c>
      <c r="R47" s="29">
        <f>Expenditures!Q47/'Expenditures Per Pupil'!C47</f>
        <v>165.72070103349523</v>
      </c>
      <c r="S47" s="29">
        <f>Expenditures!R47/'Expenditures Per Pupil'!C47</f>
        <v>0</v>
      </c>
      <c r="T47" s="29">
        <f>Expenditures!S47/'Expenditures Per Pupil'!C47</f>
        <v>0</v>
      </c>
      <c r="U47" s="29">
        <f>Expenditures!T47/'Expenditures Per Pupil'!C47</f>
        <v>0</v>
      </c>
      <c r="V47" s="29">
        <f>Expenditures!U47/'Expenditures Per Pupil'!C47</f>
        <v>0</v>
      </c>
      <c r="W47" s="29">
        <f>Expenditures!V47/'Expenditures Per Pupil'!C47</f>
        <v>0</v>
      </c>
      <c r="X47" s="29">
        <f>Expenditures!W47/'Expenditures Per Pupil'!C47</f>
        <v>0</v>
      </c>
      <c r="Y47" s="29">
        <f>Expenditures!X47/'Expenditures Per Pupil'!C47</f>
        <v>0</v>
      </c>
      <c r="Z47" s="29">
        <f>Expenditures!Y47/'Expenditures Per Pupil'!C47</f>
        <v>0</v>
      </c>
      <c r="AA47" s="29">
        <f>Expenditures!Z47/'Expenditures Per Pupil'!C47</f>
        <v>0</v>
      </c>
      <c r="AB47" s="29">
        <f>Expenditures!AA47/'Expenditures Per Pupil'!C47</f>
        <v>715.50809986303079</v>
      </c>
      <c r="AC47" s="29">
        <f>Expenditures!AB47/'Expenditures Per Pupil'!C47</f>
        <v>543.61529697422486</v>
      </c>
      <c r="AD47" s="29">
        <f>Expenditures!AC47/'Expenditures Per Pupil'!C47</f>
        <v>11735.450678620346</v>
      </c>
    </row>
    <row r="48" spans="1:30" x14ac:dyDescent="0.2">
      <c r="A48" s="20" t="s">
        <v>90</v>
      </c>
      <c r="B48" s="20" t="s">
        <v>91</v>
      </c>
      <c r="C48" s="7">
        <v>10075.52</v>
      </c>
      <c r="D48" s="29">
        <f>Expenditures!C48/'Expenditures Per Pupil'!C48</f>
        <v>9437.2052162072032</v>
      </c>
      <c r="E48" s="29">
        <f>Expenditures!D48/'Expenditures Per Pupil'!C48</f>
        <v>8606.2001504636974</v>
      </c>
      <c r="F48" s="29">
        <f>Expenditures!E48/'Expenditures Per Pupil'!C48</f>
        <v>5262.243195388427</v>
      </c>
      <c r="G48" s="29">
        <f>Expenditures!F48/'Expenditures Per Pupil'!C48</f>
        <v>280.20433387060916</v>
      </c>
      <c r="H48" s="29">
        <f>Expenditures!G48/'Expenditures Per Pupil'!C48</f>
        <v>255.1351344645239</v>
      </c>
      <c r="I48" s="29">
        <f>Expenditures!H48/'Expenditures Per Pupil'!C48</f>
        <v>63.662661579749731</v>
      </c>
      <c r="J48" s="29">
        <f>Expenditures!I48/'Expenditures Per Pupil'!C48</f>
        <v>530.06060332369941</v>
      </c>
      <c r="K48" s="29">
        <f>Expenditures!J48/'Expenditures Per Pupil'!C48</f>
        <v>145.92721864479452</v>
      </c>
      <c r="L48" s="29">
        <f>Expenditures!K48/'Expenditures Per Pupil'!C48</f>
        <v>666.4712441640728</v>
      </c>
      <c r="M48" s="29">
        <f>Expenditures!L48/'Expenditures Per Pupil'!C48</f>
        <v>710.87073223019752</v>
      </c>
      <c r="N48" s="29">
        <f>Expenditures!M48/'Expenditures Per Pupil'!C48</f>
        <v>0</v>
      </c>
      <c r="O48" s="29">
        <f>Expenditures!N48/'Expenditures Per Pupil'!C48</f>
        <v>0</v>
      </c>
      <c r="P48" s="29">
        <f>Expenditures!O48/'Expenditures Per Pupil'!C48</f>
        <v>594.17739630311883</v>
      </c>
      <c r="Q48" s="29">
        <f>Expenditures!P48/'Expenditures Per Pupil'!C48</f>
        <v>0</v>
      </c>
      <c r="R48" s="29">
        <f>Expenditures!Q48/'Expenditures Per Pupil'!C48</f>
        <v>97.447630494505489</v>
      </c>
      <c r="S48" s="29">
        <f>Expenditures!R48/'Expenditures Per Pupil'!C48</f>
        <v>0</v>
      </c>
      <c r="T48" s="29">
        <f>Expenditures!S48/'Expenditures Per Pupil'!C48</f>
        <v>0</v>
      </c>
      <c r="U48" s="29">
        <f>Expenditures!T48/'Expenditures Per Pupil'!C48</f>
        <v>0</v>
      </c>
      <c r="V48" s="29">
        <f>Expenditures!U48/'Expenditures Per Pupil'!C48</f>
        <v>0</v>
      </c>
      <c r="W48" s="29">
        <f>Expenditures!V48/'Expenditures Per Pupil'!C48</f>
        <v>0</v>
      </c>
      <c r="X48" s="29">
        <f>Expenditures!W48/'Expenditures Per Pupil'!C48</f>
        <v>0</v>
      </c>
      <c r="Y48" s="29">
        <f>Expenditures!X48/'Expenditures Per Pupil'!C48</f>
        <v>0.24812615130534205</v>
      </c>
      <c r="Z48" s="29">
        <f>Expenditures!Y48/'Expenditures Per Pupil'!C48</f>
        <v>4.0166274296512734</v>
      </c>
      <c r="AA48" s="29">
        <f>Expenditures!Z48/'Expenditures Per Pupil'!C48</f>
        <v>0</v>
      </c>
      <c r="AB48" s="29">
        <f>Expenditures!AA48/'Expenditures Per Pupil'!C48</f>
        <v>826.74031216254843</v>
      </c>
      <c r="AC48" s="29">
        <f>Expenditures!AB48/'Expenditures Per Pupil'!C48</f>
        <v>586.91461780632653</v>
      </c>
      <c r="AD48" s="29">
        <f>Expenditures!AC48/'Expenditures Per Pupil'!C48</f>
        <v>10024.119834013531</v>
      </c>
    </row>
    <row r="49" spans="1:30" x14ac:dyDescent="0.2">
      <c r="A49" s="20" t="s">
        <v>92</v>
      </c>
      <c r="B49" s="20" t="s">
        <v>93</v>
      </c>
      <c r="C49" s="7">
        <v>609.32000000000005</v>
      </c>
      <c r="D49" s="29">
        <f>Expenditures!C49/'Expenditures Per Pupil'!C49</f>
        <v>8872.7835948270204</v>
      </c>
      <c r="E49" s="29">
        <f>Expenditures!D49/'Expenditures Per Pupil'!C49</f>
        <v>8836.7321112059344</v>
      </c>
      <c r="F49" s="29">
        <f>Expenditures!E49/'Expenditures Per Pupil'!C49</f>
        <v>5166.4711974003803</v>
      </c>
      <c r="G49" s="29">
        <f>Expenditures!F49/'Expenditures Per Pupil'!C49</f>
        <v>274.00536663821964</v>
      </c>
      <c r="H49" s="29">
        <f>Expenditures!G49/'Expenditures Per Pupil'!C49</f>
        <v>546.06809229961266</v>
      </c>
      <c r="I49" s="29">
        <f>Expenditures!H49/'Expenditures Per Pupil'!C49</f>
        <v>487.47487362961988</v>
      </c>
      <c r="J49" s="29">
        <f>Expenditures!I49/'Expenditures Per Pupil'!C49</f>
        <v>491.68213746471474</v>
      </c>
      <c r="K49" s="29">
        <f>Expenditures!J49/'Expenditures Per Pupil'!C49</f>
        <v>109.27947548086391</v>
      </c>
      <c r="L49" s="29">
        <f>Expenditures!K49/'Expenditures Per Pupil'!C49</f>
        <v>801.83092627847429</v>
      </c>
      <c r="M49" s="29">
        <f>Expenditures!L49/'Expenditures Per Pupil'!C49</f>
        <v>227.83489791899163</v>
      </c>
      <c r="N49" s="29">
        <f>Expenditures!M49/'Expenditures Per Pupil'!C49</f>
        <v>0</v>
      </c>
      <c r="O49" s="29">
        <f>Expenditures!N49/'Expenditures Per Pupil'!C49</f>
        <v>0</v>
      </c>
      <c r="P49" s="29">
        <f>Expenditures!O49/'Expenditures Per Pupil'!C49</f>
        <v>620.17755858990347</v>
      </c>
      <c r="Q49" s="29">
        <f>Expenditures!P49/'Expenditures Per Pupil'!C49</f>
        <v>0</v>
      </c>
      <c r="R49" s="29">
        <f>Expenditures!Q49/'Expenditures Per Pupil'!C49</f>
        <v>111.90758550515328</v>
      </c>
      <c r="S49" s="29">
        <f>Expenditures!R49/'Expenditures Per Pupil'!C49</f>
        <v>0</v>
      </c>
      <c r="T49" s="29">
        <f>Expenditures!S49/'Expenditures Per Pupil'!C49</f>
        <v>0</v>
      </c>
      <c r="U49" s="29">
        <f>Expenditures!T49/'Expenditures Per Pupil'!C49</f>
        <v>0</v>
      </c>
      <c r="V49" s="29">
        <f>Expenditures!U49/'Expenditures Per Pupil'!C49</f>
        <v>0</v>
      </c>
      <c r="W49" s="29">
        <f>Expenditures!V49/'Expenditures Per Pupil'!C49</f>
        <v>0</v>
      </c>
      <c r="X49" s="29">
        <f>Expenditures!W49/'Expenditures Per Pupil'!C49</f>
        <v>0</v>
      </c>
      <c r="Y49" s="29">
        <f>Expenditures!X49/'Expenditures Per Pupil'!C49</f>
        <v>0</v>
      </c>
      <c r="Z49" s="29">
        <f>Expenditures!Y49/'Expenditures Per Pupil'!C49</f>
        <v>0</v>
      </c>
      <c r="AA49" s="29">
        <f>Expenditures!Z49/'Expenditures Per Pupil'!C49</f>
        <v>0</v>
      </c>
      <c r="AB49" s="29">
        <f>Expenditures!AA49/'Expenditures Per Pupil'!C49</f>
        <v>36.051483621085794</v>
      </c>
      <c r="AC49" s="29">
        <f>Expenditures!AB49/'Expenditures Per Pupil'!C49</f>
        <v>27.207378717258582</v>
      </c>
      <c r="AD49" s="29">
        <f>Expenditures!AC49/'Expenditures Per Pupil'!C49</f>
        <v>8899.9909735442779</v>
      </c>
    </row>
    <row r="50" spans="1:30" x14ac:dyDescent="0.2">
      <c r="A50" s="20" t="s">
        <v>94</v>
      </c>
      <c r="B50" s="20" t="s">
        <v>95</v>
      </c>
      <c r="C50" s="7">
        <v>848.63</v>
      </c>
      <c r="D50" s="29">
        <f>Expenditures!C50/'Expenditures Per Pupil'!C50</f>
        <v>10239.690701483569</v>
      </c>
      <c r="E50" s="29">
        <f>Expenditures!D50/'Expenditures Per Pupil'!C50</f>
        <v>9886.7315673497287</v>
      </c>
      <c r="F50" s="29">
        <f>Expenditures!E50/'Expenditures Per Pupil'!C50</f>
        <v>5711.7128194855231</v>
      </c>
      <c r="G50" s="29">
        <f>Expenditures!F50/'Expenditures Per Pupil'!C50</f>
        <v>413.41885156075085</v>
      </c>
      <c r="H50" s="29">
        <f>Expenditures!G50/'Expenditures Per Pupil'!C50</f>
        <v>455.75828099407283</v>
      </c>
      <c r="I50" s="29">
        <f>Expenditures!H50/'Expenditures Per Pupil'!C50</f>
        <v>444.90043953195146</v>
      </c>
      <c r="J50" s="29">
        <f>Expenditures!I50/'Expenditures Per Pupil'!C50</f>
        <v>556.08813028056989</v>
      </c>
      <c r="K50" s="29">
        <f>Expenditures!J50/'Expenditures Per Pupil'!C50</f>
        <v>363.65565676443208</v>
      </c>
      <c r="L50" s="29">
        <f>Expenditures!K50/'Expenditures Per Pupil'!C50</f>
        <v>998.57133261845559</v>
      </c>
      <c r="M50" s="29">
        <f>Expenditures!L50/'Expenditures Per Pupil'!C50</f>
        <v>150.06962987403227</v>
      </c>
      <c r="N50" s="29">
        <f>Expenditures!M50/'Expenditures Per Pupil'!C50</f>
        <v>0</v>
      </c>
      <c r="O50" s="29">
        <f>Expenditures!N50/'Expenditures Per Pupil'!C50</f>
        <v>0</v>
      </c>
      <c r="P50" s="29">
        <f>Expenditures!O50/'Expenditures Per Pupil'!C50</f>
        <v>636.79188810199969</v>
      </c>
      <c r="Q50" s="29">
        <f>Expenditures!P50/'Expenditures Per Pupil'!C50</f>
        <v>0</v>
      </c>
      <c r="R50" s="29">
        <f>Expenditures!Q50/'Expenditures Per Pupil'!C50</f>
        <v>155.76453813793995</v>
      </c>
      <c r="S50" s="29">
        <f>Expenditures!R50/'Expenditures Per Pupil'!C50</f>
        <v>0</v>
      </c>
      <c r="T50" s="29">
        <f>Expenditures!S50/'Expenditures Per Pupil'!C50</f>
        <v>0</v>
      </c>
      <c r="U50" s="29">
        <f>Expenditures!T50/'Expenditures Per Pupil'!C50</f>
        <v>0</v>
      </c>
      <c r="V50" s="29">
        <f>Expenditures!U50/'Expenditures Per Pupil'!C50</f>
        <v>0</v>
      </c>
      <c r="W50" s="29">
        <f>Expenditures!V50/'Expenditures Per Pupil'!C50</f>
        <v>0</v>
      </c>
      <c r="X50" s="29">
        <f>Expenditures!W50/'Expenditures Per Pupil'!C50</f>
        <v>0</v>
      </c>
      <c r="Y50" s="29">
        <f>Expenditures!X50/'Expenditures Per Pupil'!C50</f>
        <v>0</v>
      </c>
      <c r="Z50" s="29">
        <f>Expenditures!Y50/'Expenditures Per Pupil'!C50</f>
        <v>0</v>
      </c>
      <c r="AA50" s="29">
        <f>Expenditures!Z50/'Expenditures Per Pupil'!C50</f>
        <v>0</v>
      </c>
      <c r="AB50" s="29">
        <f>Expenditures!AA50/'Expenditures Per Pupil'!C50</f>
        <v>352.95913413383926</v>
      </c>
      <c r="AC50" s="29">
        <f>Expenditures!AB50/'Expenditures Per Pupil'!C50</f>
        <v>127.74427017663764</v>
      </c>
      <c r="AD50" s="29">
        <f>Expenditures!AC50/'Expenditures Per Pupil'!C50</f>
        <v>10367.434971660205</v>
      </c>
    </row>
    <row r="51" spans="1:30" x14ac:dyDescent="0.2">
      <c r="A51" s="20" t="s">
        <v>96</v>
      </c>
      <c r="B51" s="20" t="s">
        <v>97</v>
      </c>
      <c r="C51" s="7">
        <v>465.01</v>
      </c>
      <c r="D51" s="29">
        <f>Expenditures!C51/'Expenditures Per Pupil'!C51</f>
        <v>8948.5760521279117</v>
      </c>
      <c r="E51" s="29">
        <f>Expenditures!D51/'Expenditures Per Pupil'!C51</f>
        <v>8675.5556869744742</v>
      </c>
      <c r="F51" s="29">
        <f>Expenditures!E51/'Expenditures Per Pupil'!C51</f>
        <v>4721.1202339734637</v>
      </c>
      <c r="G51" s="29">
        <f>Expenditures!F51/'Expenditures Per Pupil'!C51</f>
        <v>262.20801703189181</v>
      </c>
      <c r="H51" s="29">
        <f>Expenditures!G51/'Expenditures Per Pupil'!C51</f>
        <v>773.25917722199529</v>
      </c>
      <c r="I51" s="29">
        <f>Expenditures!H51/'Expenditures Per Pupil'!C51</f>
        <v>562.77877895099039</v>
      </c>
      <c r="J51" s="29">
        <f>Expenditures!I51/'Expenditures Per Pupil'!C51</f>
        <v>225.87183071331802</v>
      </c>
      <c r="K51" s="29">
        <f>Expenditures!J51/'Expenditures Per Pupil'!C51</f>
        <v>175.49145179673556</v>
      </c>
      <c r="L51" s="29">
        <f>Expenditures!K51/'Expenditures Per Pupil'!C51</f>
        <v>689.00877400486002</v>
      </c>
      <c r="M51" s="29">
        <f>Expenditures!L51/'Expenditures Per Pupil'!C51</f>
        <v>419.3881421904905</v>
      </c>
      <c r="N51" s="29">
        <f>Expenditures!M51/'Expenditures Per Pupil'!C51</f>
        <v>0</v>
      </c>
      <c r="O51" s="29">
        <f>Expenditures!N51/'Expenditures Per Pupil'!C51</f>
        <v>0</v>
      </c>
      <c r="P51" s="29">
        <f>Expenditures!O51/'Expenditures Per Pupil'!C51</f>
        <v>706.25124190877625</v>
      </c>
      <c r="Q51" s="29">
        <f>Expenditures!P51/'Expenditures Per Pupil'!C51</f>
        <v>0</v>
      </c>
      <c r="R51" s="29">
        <f>Expenditures!Q51/'Expenditures Per Pupil'!C51</f>
        <v>140.1780391819531</v>
      </c>
      <c r="S51" s="29">
        <f>Expenditures!R51/'Expenditures Per Pupil'!C51</f>
        <v>0</v>
      </c>
      <c r="T51" s="29">
        <f>Expenditures!S51/'Expenditures Per Pupil'!C51</f>
        <v>0</v>
      </c>
      <c r="U51" s="29">
        <f>Expenditures!T51/'Expenditures Per Pupil'!C51</f>
        <v>0</v>
      </c>
      <c r="V51" s="29">
        <f>Expenditures!U51/'Expenditures Per Pupil'!C51</f>
        <v>0</v>
      </c>
      <c r="W51" s="29">
        <f>Expenditures!V51/'Expenditures Per Pupil'!C51</f>
        <v>0</v>
      </c>
      <c r="X51" s="29">
        <f>Expenditures!W51/'Expenditures Per Pupil'!C51</f>
        <v>0</v>
      </c>
      <c r="Y51" s="29">
        <f>Expenditures!X51/'Expenditures Per Pupil'!C51</f>
        <v>0</v>
      </c>
      <c r="Z51" s="29">
        <f>Expenditures!Y51/'Expenditures Per Pupil'!C51</f>
        <v>0</v>
      </c>
      <c r="AA51" s="29">
        <f>Expenditures!Z51/'Expenditures Per Pupil'!C51</f>
        <v>0</v>
      </c>
      <c r="AB51" s="29">
        <f>Expenditures!AA51/'Expenditures Per Pupil'!C51</f>
        <v>273.02036515343758</v>
      </c>
      <c r="AC51" s="29">
        <f>Expenditures!AB51/'Expenditures Per Pupil'!C51</f>
        <v>21.799531192877573</v>
      </c>
      <c r="AD51" s="29">
        <f>Expenditures!AC51/'Expenditures Per Pupil'!C51</f>
        <v>8970.3755833207888</v>
      </c>
    </row>
    <row r="52" spans="1:30" x14ac:dyDescent="0.2">
      <c r="A52" s="20" t="s">
        <v>98</v>
      </c>
      <c r="B52" s="20" t="s">
        <v>99</v>
      </c>
      <c r="C52" s="7">
        <v>1836.25</v>
      </c>
      <c r="D52" s="29">
        <f>Expenditures!C52/'Expenditures Per Pupil'!C52</f>
        <v>10841.605505786249</v>
      </c>
      <c r="E52" s="29">
        <f>Expenditures!D52/'Expenditures Per Pupil'!C52</f>
        <v>8648.4977263444507</v>
      </c>
      <c r="F52" s="29">
        <f>Expenditures!E52/'Expenditures Per Pupil'!C52</f>
        <v>4977.726077603812</v>
      </c>
      <c r="G52" s="29">
        <f>Expenditures!F52/'Expenditures Per Pupil'!C52</f>
        <v>300.26408168822331</v>
      </c>
      <c r="H52" s="29">
        <f>Expenditures!G52/'Expenditures Per Pupil'!C52</f>
        <v>366.19008304969367</v>
      </c>
      <c r="I52" s="29">
        <f>Expenditures!H52/'Expenditures Per Pupil'!C52</f>
        <v>230.93161606535057</v>
      </c>
      <c r="J52" s="29">
        <f>Expenditures!I52/'Expenditures Per Pupil'!C52</f>
        <v>307.18651055139549</v>
      </c>
      <c r="K52" s="29">
        <f>Expenditures!J52/'Expenditures Per Pupil'!C52</f>
        <v>133.67875833900612</v>
      </c>
      <c r="L52" s="29">
        <f>Expenditures!K52/'Expenditures Per Pupil'!C52</f>
        <v>883.69966507828451</v>
      </c>
      <c r="M52" s="29">
        <f>Expenditures!L52/'Expenditures Per Pupil'!C52</f>
        <v>690.89851599727706</v>
      </c>
      <c r="N52" s="29">
        <f>Expenditures!M52/'Expenditures Per Pupil'!C52</f>
        <v>0</v>
      </c>
      <c r="O52" s="29">
        <f>Expenditures!N52/'Expenditures Per Pupil'!C52</f>
        <v>0</v>
      </c>
      <c r="P52" s="29">
        <f>Expenditures!O52/'Expenditures Per Pupil'!C52</f>
        <v>626.5918856364874</v>
      </c>
      <c r="Q52" s="29">
        <f>Expenditures!P52/'Expenditures Per Pupil'!C52</f>
        <v>0</v>
      </c>
      <c r="R52" s="29">
        <f>Expenditures!Q52/'Expenditures Per Pupil'!C52</f>
        <v>131.33053233492171</v>
      </c>
      <c r="S52" s="29">
        <f>Expenditures!R52/'Expenditures Per Pupil'!C52</f>
        <v>0</v>
      </c>
      <c r="T52" s="29">
        <f>Expenditures!S52/'Expenditures Per Pupil'!C52</f>
        <v>0</v>
      </c>
      <c r="U52" s="29">
        <f>Expenditures!T52/'Expenditures Per Pupil'!C52</f>
        <v>0</v>
      </c>
      <c r="V52" s="29">
        <f>Expenditures!U52/'Expenditures Per Pupil'!C52</f>
        <v>0</v>
      </c>
      <c r="W52" s="29">
        <f>Expenditures!V52/'Expenditures Per Pupil'!C52</f>
        <v>0</v>
      </c>
      <c r="X52" s="29">
        <f>Expenditures!W52/'Expenditures Per Pupil'!C52</f>
        <v>0</v>
      </c>
      <c r="Y52" s="29">
        <f>Expenditures!X52/'Expenditures Per Pupil'!C52</f>
        <v>0</v>
      </c>
      <c r="Z52" s="29">
        <f>Expenditures!Y52/'Expenditures Per Pupil'!C52</f>
        <v>0</v>
      </c>
      <c r="AA52" s="29">
        <f>Expenditures!Z52/'Expenditures Per Pupil'!C52</f>
        <v>0</v>
      </c>
      <c r="AB52" s="29">
        <f>Expenditures!AA52/'Expenditures Per Pupil'!C52</f>
        <v>2193.1077794417974</v>
      </c>
      <c r="AC52" s="29">
        <f>Expenditures!AB52/'Expenditures Per Pupil'!C52</f>
        <v>500.50052008168819</v>
      </c>
      <c r="AD52" s="29">
        <f>Expenditures!AC52/'Expenditures Per Pupil'!C52</f>
        <v>11342.106025867935</v>
      </c>
    </row>
    <row r="53" spans="1:30" x14ac:dyDescent="0.2">
      <c r="A53" s="20" t="s">
        <v>100</v>
      </c>
      <c r="B53" s="20" t="s">
        <v>101</v>
      </c>
      <c r="C53" s="7">
        <v>1969.13</v>
      </c>
      <c r="D53" s="29">
        <f>Expenditures!C53/'Expenditures Per Pupil'!C53</f>
        <v>8342.945630811575</v>
      </c>
      <c r="E53" s="29">
        <f>Expenditures!D53/'Expenditures Per Pupil'!C53</f>
        <v>8031.8083062062933</v>
      </c>
      <c r="F53" s="29">
        <f>Expenditures!E53/'Expenditures Per Pupil'!C53</f>
        <v>4959.6742774727927</v>
      </c>
      <c r="G53" s="29">
        <f>Expenditures!F53/'Expenditures Per Pupil'!C53</f>
        <v>223.47565676212335</v>
      </c>
      <c r="H53" s="29">
        <f>Expenditures!G53/'Expenditures Per Pupil'!C53</f>
        <v>372.54389501962794</v>
      </c>
      <c r="I53" s="29">
        <f>Expenditures!H53/'Expenditures Per Pupil'!C53</f>
        <v>242.21185498164164</v>
      </c>
      <c r="J53" s="29">
        <f>Expenditures!I53/'Expenditures Per Pupil'!C53</f>
        <v>382.29224073575637</v>
      </c>
      <c r="K53" s="29">
        <f>Expenditures!J53/'Expenditures Per Pupil'!C53</f>
        <v>215.70872923575385</v>
      </c>
      <c r="L53" s="29">
        <f>Expenditures!K53/'Expenditures Per Pupil'!C53</f>
        <v>728.19836171304075</v>
      </c>
      <c r="M53" s="29">
        <f>Expenditures!L53/'Expenditures Per Pupil'!C53</f>
        <v>266.36554214297684</v>
      </c>
      <c r="N53" s="29">
        <f>Expenditures!M53/'Expenditures Per Pupil'!C53</f>
        <v>0</v>
      </c>
      <c r="O53" s="29">
        <f>Expenditures!N53/'Expenditures Per Pupil'!C53</f>
        <v>0</v>
      </c>
      <c r="P53" s="29">
        <f>Expenditures!O53/'Expenditures Per Pupil'!C53</f>
        <v>487.52952319044448</v>
      </c>
      <c r="Q53" s="29">
        <f>Expenditures!P53/'Expenditures Per Pupil'!C53</f>
        <v>-3.4245225048625532</v>
      </c>
      <c r="R53" s="29">
        <f>Expenditures!Q53/'Expenditures Per Pupil'!C53</f>
        <v>157.23274745699877</v>
      </c>
      <c r="S53" s="29">
        <f>Expenditures!R53/'Expenditures Per Pupil'!C53</f>
        <v>0</v>
      </c>
      <c r="T53" s="29">
        <f>Expenditures!S53/'Expenditures Per Pupil'!C53</f>
        <v>0</v>
      </c>
      <c r="U53" s="29">
        <f>Expenditures!T53/'Expenditures Per Pupil'!C53</f>
        <v>0</v>
      </c>
      <c r="V53" s="29">
        <f>Expenditures!U53/'Expenditures Per Pupil'!C53</f>
        <v>0</v>
      </c>
      <c r="W53" s="29">
        <f>Expenditures!V53/'Expenditures Per Pupil'!C53</f>
        <v>0</v>
      </c>
      <c r="X53" s="29">
        <f>Expenditures!W53/'Expenditures Per Pupil'!C53</f>
        <v>0</v>
      </c>
      <c r="Y53" s="29">
        <f>Expenditures!X53/'Expenditures Per Pupil'!C53</f>
        <v>0</v>
      </c>
      <c r="Z53" s="29">
        <f>Expenditures!Y53/'Expenditures Per Pupil'!C53</f>
        <v>0</v>
      </c>
      <c r="AA53" s="29">
        <f>Expenditures!Z53/'Expenditures Per Pupil'!C53</f>
        <v>0</v>
      </c>
      <c r="AB53" s="29">
        <f>Expenditures!AA53/'Expenditures Per Pupil'!C53</f>
        <v>311.13732460528252</v>
      </c>
      <c r="AC53" s="29">
        <f>Expenditures!AB53/'Expenditures Per Pupil'!C53</f>
        <v>43.793050738143243</v>
      </c>
      <c r="AD53" s="29">
        <f>Expenditures!AC53/'Expenditures Per Pupil'!C53</f>
        <v>8386.7386815497193</v>
      </c>
    </row>
    <row r="54" spans="1:30" x14ac:dyDescent="0.2">
      <c r="A54" s="20" t="s">
        <v>102</v>
      </c>
      <c r="B54" s="20" t="s">
        <v>103</v>
      </c>
      <c r="C54" s="7">
        <v>1025.96</v>
      </c>
      <c r="D54" s="29">
        <f>Expenditures!C54/'Expenditures Per Pupil'!C54</f>
        <v>10099.433398962921</v>
      </c>
      <c r="E54" s="29">
        <f>Expenditures!D54/'Expenditures Per Pupil'!C54</f>
        <v>9568.8524016530864</v>
      </c>
      <c r="F54" s="29">
        <f>Expenditures!E54/'Expenditures Per Pupil'!C54</f>
        <v>5288.3993820421847</v>
      </c>
      <c r="G54" s="29">
        <f>Expenditures!F54/'Expenditures Per Pupil'!C54</f>
        <v>230.82997387812389</v>
      </c>
      <c r="H54" s="29">
        <f>Expenditures!G54/'Expenditures Per Pupil'!C54</f>
        <v>544.28369527077086</v>
      </c>
      <c r="I54" s="29">
        <f>Expenditures!H54/'Expenditures Per Pupil'!C54</f>
        <v>293.55397871262039</v>
      </c>
      <c r="J54" s="29">
        <f>Expenditures!I54/'Expenditures Per Pupil'!C54</f>
        <v>389.4954286716831</v>
      </c>
      <c r="K54" s="29">
        <f>Expenditures!J54/'Expenditures Per Pupil'!C54</f>
        <v>391.46942375921083</v>
      </c>
      <c r="L54" s="29">
        <f>Expenditures!K54/'Expenditures Per Pupil'!C54</f>
        <v>915.57439861203159</v>
      </c>
      <c r="M54" s="29">
        <f>Expenditures!L54/'Expenditures Per Pupil'!C54</f>
        <v>681.14221802019574</v>
      </c>
      <c r="N54" s="29">
        <f>Expenditures!M54/'Expenditures Per Pupil'!C54</f>
        <v>0</v>
      </c>
      <c r="O54" s="29">
        <f>Expenditures!N54/'Expenditures Per Pupil'!C54</f>
        <v>0</v>
      </c>
      <c r="P54" s="29">
        <f>Expenditures!O54/'Expenditures Per Pupil'!C54</f>
        <v>637.24988303637565</v>
      </c>
      <c r="Q54" s="29">
        <f>Expenditures!P54/'Expenditures Per Pupil'!C54</f>
        <v>0</v>
      </c>
      <c r="R54" s="29">
        <f>Expenditures!Q54/'Expenditures Per Pupil'!C54</f>
        <v>196.8540196498889</v>
      </c>
      <c r="S54" s="29">
        <f>Expenditures!R54/'Expenditures Per Pupil'!C54</f>
        <v>0</v>
      </c>
      <c r="T54" s="29">
        <f>Expenditures!S54/'Expenditures Per Pupil'!C54</f>
        <v>0</v>
      </c>
      <c r="U54" s="29">
        <f>Expenditures!T54/'Expenditures Per Pupil'!C54</f>
        <v>0</v>
      </c>
      <c r="V54" s="29">
        <f>Expenditures!U54/'Expenditures Per Pupil'!C54</f>
        <v>0</v>
      </c>
      <c r="W54" s="29">
        <f>Expenditures!V54/'Expenditures Per Pupil'!C54</f>
        <v>0</v>
      </c>
      <c r="X54" s="29">
        <f>Expenditures!W54/'Expenditures Per Pupil'!C54</f>
        <v>0</v>
      </c>
      <c r="Y54" s="29">
        <f>Expenditures!X54/'Expenditures Per Pupil'!C54</f>
        <v>0</v>
      </c>
      <c r="Z54" s="29">
        <f>Expenditures!Y54/'Expenditures Per Pupil'!C54</f>
        <v>0</v>
      </c>
      <c r="AA54" s="29">
        <f>Expenditures!Z54/'Expenditures Per Pupil'!C54</f>
        <v>0</v>
      </c>
      <c r="AB54" s="29">
        <f>Expenditures!AA54/'Expenditures Per Pupil'!C54</f>
        <v>530.58099730983668</v>
      </c>
      <c r="AC54" s="29">
        <f>Expenditures!AB54/'Expenditures Per Pupil'!C54</f>
        <v>185.72110998479471</v>
      </c>
      <c r="AD54" s="29">
        <f>Expenditures!AC54/'Expenditures Per Pupil'!C54</f>
        <v>10285.154508947717</v>
      </c>
    </row>
    <row r="55" spans="1:30" x14ac:dyDescent="0.2">
      <c r="A55" s="20" t="s">
        <v>104</v>
      </c>
      <c r="B55" s="20" t="s">
        <v>105</v>
      </c>
      <c r="C55" s="7">
        <v>586.62</v>
      </c>
      <c r="D55" s="29">
        <f>Expenditures!C55/'Expenditures Per Pupil'!C55</f>
        <v>8224.0917459343364</v>
      </c>
      <c r="E55" s="29">
        <f>Expenditures!D55/'Expenditures Per Pupil'!C55</f>
        <v>7912.7116020592548</v>
      </c>
      <c r="F55" s="29">
        <f>Expenditures!E55/'Expenditures Per Pupil'!C55</f>
        <v>4646.423135931268</v>
      </c>
      <c r="G55" s="29">
        <f>Expenditures!F55/'Expenditures Per Pupil'!C55</f>
        <v>242.1207425590672</v>
      </c>
      <c r="H55" s="29">
        <f>Expenditures!G55/'Expenditures Per Pupil'!C55</f>
        <v>395.49410180355255</v>
      </c>
      <c r="I55" s="29">
        <f>Expenditures!H55/'Expenditures Per Pupil'!C55</f>
        <v>453.50032388940025</v>
      </c>
      <c r="J55" s="29">
        <f>Expenditures!I55/'Expenditures Per Pupil'!C55</f>
        <v>450.31301353516756</v>
      </c>
      <c r="K55" s="29">
        <f>Expenditures!J55/'Expenditures Per Pupil'!C55</f>
        <v>117.85863080017728</v>
      </c>
      <c r="L55" s="29">
        <f>Expenditures!K55/'Expenditures Per Pupil'!C55</f>
        <v>731.9965906378917</v>
      </c>
      <c r="M55" s="29">
        <f>Expenditures!L55/'Expenditures Per Pupil'!C55</f>
        <v>243.9070607889264</v>
      </c>
      <c r="N55" s="29">
        <f>Expenditures!M55/'Expenditures Per Pupil'!C55</f>
        <v>0</v>
      </c>
      <c r="O55" s="29">
        <f>Expenditures!N55/'Expenditures Per Pupil'!C55</f>
        <v>0</v>
      </c>
      <c r="P55" s="29">
        <f>Expenditures!O55/'Expenditures Per Pupil'!C55</f>
        <v>544.19175957178413</v>
      </c>
      <c r="Q55" s="29">
        <f>Expenditures!P55/'Expenditures Per Pupil'!C55</f>
        <v>0</v>
      </c>
      <c r="R55" s="29">
        <f>Expenditures!Q55/'Expenditures Per Pupil'!C55</f>
        <v>86.906242542020394</v>
      </c>
      <c r="S55" s="29">
        <f>Expenditures!R55/'Expenditures Per Pupil'!C55</f>
        <v>0</v>
      </c>
      <c r="T55" s="29">
        <f>Expenditures!S55/'Expenditures Per Pupil'!C55</f>
        <v>0</v>
      </c>
      <c r="U55" s="29">
        <f>Expenditures!T55/'Expenditures Per Pupil'!C55</f>
        <v>0</v>
      </c>
      <c r="V55" s="29">
        <f>Expenditures!U55/'Expenditures Per Pupil'!C55</f>
        <v>0</v>
      </c>
      <c r="W55" s="29">
        <f>Expenditures!V55/'Expenditures Per Pupil'!C55</f>
        <v>0</v>
      </c>
      <c r="X55" s="29">
        <f>Expenditures!W55/'Expenditures Per Pupil'!C55</f>
        <v>0</v>
      </c>
      <c r="Y55" s="29">
        <f>Expenditures!X55/'Expenditures Per Pupil'!C55</f>
        <v>0</v>
      </c>
      <c r="Z55" s="29">
        <f>Expenditures!Y55/'Expenditures Per Pupil'!C55</f>
        <v>0</v>
      </c>
      <c r="AA55" s="29">
        <f>Expenditures!Z55/'Expenditures Per Pupil'!C55</f>
        <v>0</v>
      </c>
      <c r="AB55" s="29">
        <f>Expenditures!AA55/'Expenditures Per Pupil'!C55</f>
        <v>311.38014387508099</v>
      </c>
      <c r="AC55" s="29">
        <f>Expenditures!AB55/'Expenditures Per Pupil'!C55</f>
        <v>12.537929153455389</v>
      </c>
      <c r="AD55" s="29">
        <f>Expenditures!AC55/'Expenditures Per Pupil'!C55</f>
        <v>8236.6296750877918</v>
      </c>
    </row>
    <row r="56" spans="1:30" x14ac:dyDescent="0.2">
      <c r="A56" s="20" t="s">
        <v>106</v>
      </c>
      <c r="B56" s="20" t="s">
        <v>107</v>
      </c>
      <c r="C56" s="7">
        <v>2130.98</v>
      </c>
      <c r="D56" s="29">
        <f>Expenditures!C56/'Expenditures Per Pupil'!C56</f>
        <v>8732.1047264638801</v>
      </c>
      <c r="E56" s="29">
        <f>Expenditures!D56/'Expenditures Per Pupil'!C56</f>
        <v>8269.4374935475698</v>
      </c>
      <c r="F56" s="29">
        <f>Expenditures!E56/'Expenditures Per Pupil'!C56</f>
        <v>4929.5325718683425</v>
      </c>
      <c r="G56" s="29">
        <f>Expenditures!F56/'Expenditures Per Pupil'!C56</f>
        <v>261.54638241560218</v>
      </c>
      <c r="H56" s="29">
        <f>Expenditures!G56/'Expenditures Per Pupil'!C56</f>
        <v>445.8207256755108</v>
      </c>
      <c r="I56" s="29">
        <f>Expenditures!H56/'Expenditures Per Pupil'!C56</f>
        <v>512.46695886399687</v>
      </c>
      <c r="J56" s="29">
        <f>Expenditures!I56/'Expenditures Per Pupil'!C56</f>
        <v>557.84728622511705</v>
      </c>
      <c r="K56" s="29">
        <f>Expenditures!J56/'Expenditures Per Pupil'!C56</f>
        <v>92.812832593454658</v>
      </c>
      <c r="L56" s="29">
        <f>Expenditures!K56/'Expenditures Per Pupil'!C56</f>
        <v>727.54762597490355</v>
      </c>
      <c r="M56" s="29">
        <f>Expenditures!L56/'Expenditures Per Pupil'!C56</f>
        <v>124.56580540408638</v>
      </c>
      <c r="N56" s="29">
        <f>Expenditures!M56/'Expenditures Per Pupil'!C56</f>
        <v>0</v>
      </c>
      <c r="O56" s="29">
        <f>Expenditures!N56/'Expenditures Per Pupil'!C56</f>
        <v>0</v>
      </c>
      <c r="P56" s="29">
        <f>Expenditures!O56/'Expenditures Per Pupil'!C56</f>
        <v>483.98613314062078</v>
      </c>
      <c r="Q56" s="29">
        <f>Expenditures!P56/'Expenditures Per Pupil'!C56</f>
        <v>0</v>
      </c>
      <c r="R56" s="29">
        <f>Expenditures!Q56/'Expenditures Per Pupil'!C56</f>
        <v>133.3111713859351</v>
      </c>
      <c r="S56" s="29">
        <f>Expenditures!R56/'Expenditures Per Pupil'!C56</f>
        <v>0</v>
      </c>
      <c r="T56" s="29">
        <f>Expenditures!S56/'Expenditures Per Pupil'!C56</f>
        <v>0</v>
      </c>
      <c r="U56" s="29">
        <f>Expenditures!T56/'Expenditures Per Pupil'!C56</f>
        <v>0</v>
      </c>
      <c r="V56" s="29">
        <f>Expenditures!U56/'Expenditures Per Pupil'!C56</f>
        <v>0</v>
      </c>
      <c r="W56" s="29">
        <f>Expenditures!V56/'Expenditures Per Pupil'!C56</f>
        <v>0</v>
      </c>
      <c r="X56" s="29">
        <f>Expenditures!W56/'Expenditures Per Pupil'!C56</f>
        <v>0</v>
      </c>
      <c r="Y56" s="29">
        <f>Expenditures!X56/'Expenditures Per Pupil'!C56</f>
        <v>0</v>
      </c>
      <c r="Z56" s="29">
        <f>Expenditures!Y56/'Expenditures Per Pupil'!C56</f>
        <v>0</v>
      </c>
      <c r="AA56" s="29">
        <f>Expenditures!Z56/'Expenditures Per Pupil'!C56</f>
        <v>0</v>
      </c>
      <c r="AB56" s="29">
        <f>Expenditures!AA56/'Expenditures Per Pupil'!C56</f>
        <v>462.66723291631081</v>
      </c>
      <c r="AC56" s="29">
        <f>Expenditures!AB56/'Expenditures Per Pupil'!C56</f>
        <v>12.838693934246216</v>
      </c>
      <c r="AD56" s="29">
        <f>Expenditures!AC56/'Expenditures Per Pupil'!C56</f>
        <v>8744.9434203981273</v>
      </c>
    </row>
    <row r="57" spans="1:30" x14ac:dyDescent="0.2">
      <c r="A57" s="20" t="s">
        <v>108</v>
      </c>
      <c r="B57" s="20" t="s">
        <v>109</v>
      </c>
      <c r="C57" s="7">
        <v>2205.62</v>
      </c>
      <c r="D57" s="29">
        <f>Expenditures!C57/'Expenditures Per Pupil'!C57</f>
        <v>9060.544658644736</v>
      </c>
      <c r="E57" s="29">
        <f>Expenditures!D57/'Expenditures Per Pupil'!C57</f>
        <v>8614.4692830133936</v>
      </c>
      <c r="F57" s="29">
        <f>Expenditures!E57/'Expenditures Per Pupil'!C57</f>
        <v>4577.0951387818395</v>
      </c>
      <c r="G57" s="29">
        <f>Expenditures!F57/'Expenditures Per Pupil'!C57</f>
        <v>457.42223048394555</v>
      </c>
      <c r="H57" s="29">
        <f>Expenditures!G57/'Expenditures Per Pupil'!C57</f>
        <v>486.37661519210019</v>
      </c>
      <c r="I57" s="29">
        <f>Expenditures!H57/'Expenditures Per Pupil'!C57</f>
        <v>351.66686464576856</v>
      </c>
      <c r="J57" s="29">
        <f>Expenditures!I57/'Expenditures Per Pupil'!C57</f>
        <v>392.20606904181142</v>
      </c>
      <c r="K57" s="29">
        <f>Expenditures!J57/'Expenditures Per Pupil'!C57</f>
        <v>195.3458211296597</v>
      </c>
      <c r="L57" s="29">
        <f>Expenditures!K57/'Expenditures Per Pupil'!C57</f>
        <v>668.66521885002851</v>
      </c>
      <c r="M57" s="29">
        <f>Expenditures!L57/'Expenditures Per Pupil'!C57</f>
        <v>653.18180375586007</v>
      </c>
      <c r="N57" s="29">
        <f>Expenditures!M57/'Expenditures Per Pupil'!C57</f>
        <v>0</v>
      </c>
      <c r="O57" s="29">
        <f>Expenditures!N57/'Expenditures Per Pupil'!C57</f>
        <v>0</v>
      </c>
      <c r="P57" s="29">
        <f>Expenditures!O57/'Expenditures Per Pupil'!C57</f>
        <v>657.29527298446703</v>
      </c>
      <c r="Q57" s="29">
        <f>Expenditures!P57/'Expenditures Per Pupil'!C57</f>
        <v>0</v>
      </c>
      <c r="R57" s="29">
        <f>Expenditures!Q57/'Expenditures Per Pupil'!C57</f>
        <v>175.21424814791305</v>
      </c>
      <c r="S57" s="29">
        <f>Expenditures!R57/'Expenditures Per Pupil'!C57</f>
        <v>0</v>
      </c>
      <c r="T57" s="29">
        <f>Expenditures!S57/'Expenditures Per Pupil'!C57</f>
        <v>0</v>
      </c>
      <c r="U57" s="29">
        <f>Expenditures!T57/'Expenditures Per Pupil'!C57</f>
        <v>0</v>
      </c>
      <c r="V57" s="29">
        <f>Expenditures!U57/'Expenditures Per Pupil'!C57</f>
        <v>0</v>
      </c>
      <c r="W57" s="29">
        <f>Expenditures!V57/'Expenditures Per Pupil'!C57</f>
        <v>0</v>
      </c>
      <c r="X57" s="29">
        <f>Expenditures!W57/'Expenditures Per Pupil'!C57</f>
        <v>0</v>
      </c>
      <c r="Y57" s="29">
        <f>Expenditures!X57/'Expenditures Per Pupil'!C57</f>
        <v>0</v>
      </c>
      <c r="Z57" s="29">
        <f>Expenditures!Y57/'Expenditures Per Pupil'!C57</f>
        <v>0</v>
      </c>
      <c r="AA57" s="29">
        <f>Expenditures!Z57/'Expenditures Per Pupil'!C57</f>
        <v>0</v>
      </c>
      <c r="AB57" s="29">
        <f>Expenditures!AA57/'Expenditures Per Pupil'!C57</f>
        <v>446.07537563134179</v>
      </c>
      <c r="AC57" s="29">
        <f>Expenditures!AB57/'Expenditures Per Pupil'!C57</f>
        <v>0</v>
      </c>
      <c r="AD57" s="29">
        <f>Expenditures!AC57/'Expenditures Per Pupil'!C57</f>
        <v>9060.544658644736</v>
      </c>
    </row>
    <row r="58" spans="1:30" x14ac:dyDescent="0.2">
      <c r="A58" s="20" t="s">
        <v>110</v>
      </c>
      <c r="B58" s="20" t="s">
        <v>111</v>
      </c>
      <c r="C58" s="7">
        <v>704.13</v>
      </c>
      <c r="D58" s="29">
        <f>Expenditures!C58/'Expenditures Per Pupil'!C58</f>
        <v>8431.5398434948092</v>
      </c>
      <c r="E58" s="29">
        <f>Expenditures!D58/'Expenditures Per Pupil'!C58</f>
        <v>8028.9152855296607</v>
      </c>
      <c r="F58" s="29">
        <f>Expenditures!E58/'Expenditures Per Pupil'!C58</f>
        <v>4489.8629372417026</v>
      </c>
      <c r="G58" s="29">
        <f>Expenditures!F58/'Expenditures Per Pupil'!C58</f>
        <v>249.86393137630836</v>
      </c>
      <c r="H58" s="29">
        <f>Expenditures!G58/'Expenditures Per Pupil'!C58</f>
        <v>399.00551034610089</v>
      </c>
      <c r="I58" s="29">
        <f>Expenditures!H58/'Expenditures Per Pupil'!C58</f>
        <v>342.93420249101729</v>
      </c>
      <c r="J58" s="29">
        <f>Expenditures!I58/'Expenditures Per Pupil'!C58</f>
        <v>331.29754448752362</v>
      </c>
      <c r="K58" s="29">
        <f>Expenditures!J58/'Expenditures Per Pupil'!C58</f>
        <v>291.28061579537871</v>
      </c>
      <c r="L58" s="29">
        <f>Expenditures!K58/'Expenditures Per Pupil'!C58</f>
        <v>910.04067430730117</v>
      </c>
      <c r="M58" s="29">
        <f>Expenditures!L58/'Expenditures Per Pupil'!C58</f>
        <v>309.1959865365771</v>
      </c>
      <c r="N58" s="29">
        <f>Expenditures!M58/'Expenditures Per Pupil'!C58</f>
        <v>0</v>
      </c>
      <c r="O58" s="29">
        <f>Expenditures!N58/'Expenditures Per Pupil'!C58</f>
        <v>0</v>
      </c>
      <c r="P58" s="29">
        <f>Expenditures!O58/'Expenditures Per Pupil'!C58</f>
        <v>592.69901864712483</v>
      </c>
      <c r="Q58" s="29">
        <f>Expenditures!P58/'Expenditures Per Pupil'!C58</f>
        <v>0</v>
      </c>
      <c r="R58" s="29">
        <f>Expenditures!Q58/'Expenditures Per Pupil'!C58</f>
        <v>112.7348643006263</v>
      </c>
      <c r="S58" s="29">
        <f>Expenditures!R58/'Expenditures Per Pupil'!C58</f>
        <v>0</v>
      </c>
      <c r="T58" s="29">
        <f>Expenditures!S58/'Expenditures Per Pupil'!C58</f>
        <v>0</v>
      </c>
      <c r="U58" s="29">
        <f>Expenditures!T58/'Expenditures Per Pupil'!C58</f>
        <v>0</v>
      </c>
      <c r="V58" s="29">
        <f>Expenditures!U58/'Expenditures Per Pupil'!C58</f>
        <v>0</v>
      </c>
      <c r="W58" s="29">
        <f>Expenditures!V58/'Expenditures Per Pupil'!C58</f>
        <v>0</v>
      </c>
      <c r="X58" s="29">
        <f>Expenditures!W58/'Expenditures Per Pupil'!C58</f>
        <v>0</v>
      </c>
      <c r="Y58" s="29">
        <f>Expenditures!X58/'Expenditures Per Pupil'!C58</f>
        <v>0</v>
      </c>
      <c r="Z58" s="29">
        <f>Expenditures!Y58/'Expenditures Per Pupil'!C58</f>
        <v>0</v>
      </c>
      <c r="AA58" s="29">
        <f>Expenditures!Z58/'Expenditures Per Pupil'!C58</f>
        <v>0</v>
      </c>
      <c r="AB58" s="29">
        <f>Expenditures!AA58/'Expenditures Per Pupil'!C58</f>
        <v>402.62455796514854</v>
      </c>
      <c r="AC58" s="29">
        <f>Expenditures!AB58/'Expenditures Per Pupil'!C58</f>
        <v>22.798346896169743</v>
      </c>
      <c r="AD58" s="29">
        <f>Expenditures!AC58/'Expenditures Per Pupil'!C58</f>
        <v>8454.3381903909794</v>
      </c>
    </row>
    <row r="59" spans="1:30" x14ac:dyDescent="0.2">
      <c r="A59" s="20" t="s">
        <v>112</v>
      </c>
      <c r="B59" s="20" t="s">
        <v>113</v>
      </c>
      <c r="C59" s="7">
        <v>31209.58</v>
      </c>
      <c r="D59" s="29">
        <f>Expenditures!C59/'Expenditures Per Pupil'!C59</f>
        <v>10121.85518901568</v>
      </c>
      <c r="E59" s="29">
        <f>Expenditures!D59/'Expenditures Per Pupil'!C59</f>
        <v>9490.6517636571843</v>
      </c>
      <c r="F59" s="29">
        <f>Expenditures!E59/'Expenditures Per Pupil'!C59</f>
        <v>5278.9920149518193</v>
      </c>
      <c r="G59" s="29">
        <f>Expenditures!F59/'Expenditures Per Pupil'!C59</f>
        <v>516.21753160407798</v>
      </c>
      <c r="H59" s="29">
        <f>Expenditures!G59/'Expenditures Per Pupil'!C59</f>
        <v>549.18582371182174</v>
      </c>
      <c r="I59" s="29">
        <f>Expenditures!H59/'Expenditures Per Pupil'!C59</f>
        <v>127.57975788203494</v>
      </c>
      <c r="J59" s="29">
        <f>Expenditures!I59/'Expenditures Per Pupil'!C59</f>
        <v>484.5680018763469</v>
      </c>
      <c r="K59" s="29">
        <f>Expenditures!J59/'Expenditures Per Pupil'!C59</f>
        <v>545.28486381425182</v>
      </c>
      <c r="L59" s="29">
        <f>Expenditures!K59/'Expenditures Per Pupil'!C59</f>
        <v>1072.3231190551107</v>
      </c>
      <c r="M59" s="29">
        <f>Expenditures!L59/'Expenditures Per Pupil'!C59</f>
        <v>354.93939905631538</v>
      </c>
      <c r="N59" s="29">
        <f>Expenditures!M59/'Expenditures Per Pupil'!C59</f>
        <v>0</v>
      </c>
      <c r="O59" s="29">
        <f>Expenditures!N59/'Expenditures Per Pupil'!C59</f>
        <v>3.039152401281914</v>
      </c>
      <c r="P59" s="29">
        <f>Expenditures!O59/'Expenditures Per Pupil'!C59</f>
        <v>480.53081457680622</v>
      </c>
      <c r="Q59" s="29">
        <f>Expenditures!P59/'Expenditures Per Pupil'!C59</f>
        <v>0</v>
      </c>
      <c r="R59" s="29">
        <f>Expenditures!Q59/'Expenditures Per Pupil'!C59</f>
        <v>77.991284727317705</v>
      </c>
      <c r="S59" s="29">
        <f>Expenditures!R59/'Expenditures Per Pupil'!C59</f>
        <v>0</v>
      </c>
      <c r="T59" s="29">
        <f>Expenditures!S59/'Expenditures Per Pupil'!C59</f>
        <v>0</v>
      </c>
      <c r="U59" s="29">
        <f>Expenditures!T59/'Expenditures Per Pupil'!C59</f>
        <v>19.296767210580853</v>
      </c>
      <c r="V59" s="29">
        <f>Expenditures!U59/'Expenditures Per Pupil'!C59</f>
        <v>0</v>
      </c>
      <c r="W59" s="29">
        <f>Expenditures!V59/'Expenditures Per Pupil'!C59</f>
        <v>0</v>
      </c>
      <c r="X59" s="29">
        <f>Expenditures!W59/'Expenditures Per Pupil'!C59</f>
        <v>0</v>
      </c>
      <c r="Y59" s="29">
        <f>Expenditures!X59/'Expenditures Per Pupil'!C59</f>
        <v>0</v>
      </c>
      <c r="Z59" s="29">
        <f>Expenditures!Y59/'Expenditures Per Pupil'!C59</f>
        <v>0</v>
      </c>
      <c r="AA59" s="29">
        <f>Expenditures!Z59/'Expenditures Per Pupil'!C59</f>
        <v>0</v>
      </c>
      <c r="AB59" s="29">
        <f>Expenditures!AA59/'Expenditures Per Pupil'!C59</f>
        <v>611.90665814791487</v>
      </c>
      <c r="AC59" s="29">
        <f>Expenditures!AB59/'Expenditures Per Pupil'!C59</f>
        <v>782.03666278110757</v>
      </c>
      <c r="AD59" s="29">
        <f>Expenditures!AC59/'Expenditures Per Pupil'!C59</f>
        <v>10903.891851796787</v>
      </c>
    </row>
    <row r="60" spans="1:30" x14ac:dyDescent="0.2">
      <c r="A60" s="20" t="s">
        <v>114</v>
      </c>
      <c r="B60" s="20" t="s">
        <v>115</v>
      </c>
      <c r="C60" s="7">
        <v>2175.09</v>
      </c>
      <c r="D60" s="29">
        <f>Expenditures!C60/'Expenditures Per Pupil'!C60</f>
        <v>8570.5919709069512</v>
      </c>
      <c r="E60" s="29">
        <f>Expenditures!D60/'Expenditures Per Pupil'!C60</f>
        <v>8171.1340910031304</v>
      </c>
      <c r="F60" s="29">
        <f>Expenditures!E60/'Expenditures Per Pupil'!C60</f>
        <v>4652.5440924283594</v>
      </c>
      <c r="G60" s="29">
        <f>Expenditures!F60/'Expenditures Per Pupil'!C60</f>
        <v>244.03124468412801</v>
      </c>
      <c r="H60" s="29">
        <f>Expenditures!G60/'Expenditures Per Pupil'!C60</f>
        <v>477.36459180999401</v>
      </c>
      <c r="I60" s="29">
        <f>Expenditures!H60/'Expenditures Per Pupil'!C60</f>
        <v>344.27801608209313</v>
      </c>
      <c r="J60" s="29">
        <f>Expenditures!I60/'Expenditures Per Pupil'!C60</f>
        <v>379.30915042595939</v>
      </c>
      <c r="K60" s="29">
        <f>Expenditures!J60/'Expenditures Per Pupil'!C60</f>
        <v>80.890450510093828</v>
      </c>
      <c r="L60" s="29">
        <f>Expenditures!K60/'Expenditures Per Pupil'!C60</f>
        <v>810.67427094970776</v>
      </c>
      <c r="M60" s="29">
        <f>Expenditures!L60/'Expenditures Per Pupil'!C60</f>
        <v>502.40772105981819</v>
      </c>
      <c r="N60" s="29">
        <f>Expenditures!M60/'Expenditures Per Pupil'!C60</f>
        <v>0</v>
      </c>
      <c r="O60" s="29">
        <f>Expenditures!N60/'Expenditures Per Pupil'!C60</f>
        <v>0</v>
      </c>
      <c r="P60" s="29">
        <f>Expenditures!O60/'Expenditures Per Pupil'!C60</f>
        <v>562.01981067450072</v>
      </c>
      <c r="Q60" s="29">
        <f>Expenditures!P60/'Expenditures Per Pupil'!C60</f>
        <v>0</v>
      </c>
      <c r="R60" s="29">
        <f>Expenditures!Q60/'Expenditures Per Pupil'!C60</f>
        <v>117.61474237847628</v>
      </c>
      <c r="S60" s="29">
        <f>Expenditures!R60/'Expenditures Per Pupil'!C60</f>
        <v>0</v>
      </c>
      <c r="T60" s="29">
        <f>Expenditures!S60/'Expenditures Per Pupil'!C60</f>
        <v>0</v>
      </c>
      <c r="U60" s="29">
        <f>Expenditures!T60/'Expenditures Per Pupil'!C60</f>
        <v>0</v>
      </c>
      <c r="V60" s="29">
        <f>Expenditures!U60/'Expenditures Per Pupil'!C60</f>
        <v>0.31809258467465712</v>
      </c>
      <c r="W60" s="29">
        <f>Expenditures!V60/'Expenditures Per Pupil'!C60</f>
        <v>0</v>
      </c>
      <c r="X60" s="29">
        <f>Expenditures!W60/'Expenditures Per Pupil'!C60</f>
        <v>0</v>
      </c>
      <c r="Y60" s="29">
        <f>Expenditures!X60/'Expenditures Per Pupil'!C60</f>
        <v>22.884928899493811</v>
      </c>
      <c r="Z60" s="29">
        <f>Expenditures!Y60/'Expenditures Per Pupil'!C60</f>
        <v>0</v>
      </c>
      <c r="AA60" s="29">
        <f>Expenditures!Z60/'Expenditures Per Pupil'!C60</f>
        <v>0</v>
      </c>
      <c r="AB60" s="29">
        <f>Expenditures!AA60/'Expenditures Per Pupil'!C60</f>
        <v>376.25485841965161</v>
      </c>
      <c r="AC60" s="29">
        <f>Expenditures!AB60/'Expenditures Per Pupil'!C60</f>
        <v>35.039929382232458</v>
      </c>
      <c r="AD60" s="29">
        <f>Expenditures!AC60/'Expenditures Per Pupil'!C60</f>
        <v>8605.6319002891832</v>
      </c>
    </row>
    <row r="61" spans="1:30" x14ac:dyDescent="0.2">
      <c r="A61" s="20" t="s">
        <v>116</v>
      </c>
      <c r="B61" s="20" t="s">
        <v>117</v>
      </c>
      <c r="C61" s="7">
        <v>5566.15</v>
      </c>
      <c r="D61" s="29">
        <f>Expenditures!C61/'Expenditures Per Pupil'!C61</f>
        <v>9589.2438903011971</v>
      </c>
      <c r="E61" s="29">
        <f>Expenditures!D61/'Expenditures Per Pupil'!C61</f>
        <v>9198.9416329060477</v>
      </c>
      <c r="F61" s="29">
        <f>Expenditures!E61/'Expenditures Per Pupil'!C61</f>
        <v>4843.0943506732665</v>
      </c>
      <c r="G61" s="29">
        <f>Expenditures!F61/'Expenditures Per Pupil'!C61</f>
        <v>238.37475094993852</v>
      </c>
      <c r="H61" s="29">
        <f>Expenditures!G61/'Expenditures Per Pupil'!C61</f>
        <v>524.45867071494661</v>
      </c>
      <c r="I61" s="29">
        <f>Expenditures!H61/'Expenditures Per Pupil'!C61</f>
        <v>442.94633094688436</v>
      </c>
      <c r="J61" s="29">
        <f>Expenditures!I61/'Expenditures Per Pupil'!C61</f>
        <v>547.92894370435579</v>
      </c>
      <c r="K61" s="29">
        <f>Expenditures!J61/'Expenditures Per Pupil'!C61</f>
        <v>101.38348768897711</v>
      </c>
      <c r="L61" s="29">
        <f>Expenditures!K61/'Expenditures Per Pupil'!C61</f>
        <v>938.19249391410597</v>
      </c>
      <c r="M61" s="29">
        <f>Expenditures!L61/'Expenditures Per Pupil'!C61</f>
        <v>751.63802808045057</v>
      </c>
      <c r="N61" s="29">
        <f>Expenditures!M61/'Expenditures Per Pupil'!C61</f>
        <v>0</v>
      </c>
      <c r="O61" s="29">
        <f>Expenditures!N61/'Expenditures Per Pupil'!C61</f>
        <v>0</v>
      </c>
      <c r="P61" s="29">
        <f>Expenditures!O61/'Expenditures Per Pupil'!C61</f>
        <v>626.78860612811366</v>
      </c>
      <c r="Q61" s="29">
        <f>Expenditures!P61/'Expenditures Per Pupil'!C61</f>
        <v>0</v>
      </c>
      <c r="R61" s="29">
        <f>Expenditures!Q61/'Expenditures Per Pupil'!C61</f>
        <v>184.13597010500976</v>
      </c>
      <c r="S61" s="29">
        <f>Expenditures!R61/'Expenditures Per Pupil'!C61</f>
        <v>0</v>
      </c>
      <c r="T61" s="29">
        <f>Expenditures!S61/'Expenditures Per Pupil'!C61</f>
        <v>0</v>
      </c>
      <c r="U61" s="29">
        <f>Expenditures!T61/'Expenditures Per Pupil'!C61</f>
        <v>0</v>
      </c>
      <c r="V61" s="29">
        <f>Expenditures!U61/'Expenditures Per Pupil'!C61</f>
        <v>0</v>
      </c>
      <c r="W61" s="29">
        <f>Expenditures!V61/'Expenditures Per Pupil'!C61</f>
        <v>0</v>
      </c>
      <c r="X61" s="29">
        <f>Expenditures!W61/'Expenditures Per Pupil'!C61</f>
        <v>0</v>
      </c>
      <c r="Y61" s="29">
        <f>Expenditures!X61/'Expenditures Per Pupil'!C61</f>
        <v>0</v>
      </c>
      <c r="Z61" s="29">
        <f>Expenditures!Y61/'Expenditures Per Pupil'!C61</f>
        <v>0</v>
      </c>
      <c r="AA61" s="29">
        <f>Expenditures!Z61/'Expenditures Per Pupil'!C61</f>
        <v>0</v>
      </c>
      <c r="AB61" s="29">
        <f>Expenditures!AA61/'Expenditures Per Pupil'!C61</f>
        <v>390.30225739514748</v>
      </c>
      <c r="AC61" s="29">
        <f>Expenditures!AB61/'Expenditures Per Pupil'!C61</f>
        <v>23.23383308031584</v>
      </c>
      <c r="AD61" s="29">
        <f>Expenditures!AC61/'Expenditures Per Pupil'!C61</f>
        <v>9612.477723381513</v>
      </c>
    </row>
    <row r="62" spans="1:30" x14ac:dyDescent="0.2">
      <c r="A62" s="20" t="s">
        <v>118</v>
      </c>
      <c r="B62" s="20" t="s">
        <v>119</v>
      </c>
      <c r="C62" s="7">
        <v>2216.58</v>
      </c>
      <c r="D62" s="29">
        <f>Expenditures!C62/'Expenditures Per Pupil'!C62</f>
        <v>8966.9203953838805</v>
      </c>
      <c r="E62" s="29">
        <f>Expenditures!D62/'Expenditures Per Pupil'!C62</f>
        <v>8169.2794124281554</v>
      </c>
      <c r="F62" s="29">
        <f>Expenditures!E62/'Expenditures Per Pupil'!C62</f>
        <v>4687.9122657427215</v>
      </c>
      <c r="G62" s="29">
        <f>Expenditures!F62/'Expenditures Per Pupil'!C62</f>
        <v>371.40014797571035</v>
      </c>
      <c r="H62" s="29">
        <f>Expenditures!G62/'Expenditures Per Pupil'!C62</f>
        <v>596.57250809806101</v>
      </c>
      <c r="I62" s="29">
        <f>Expenditures!H62/'Expenditures Per Pupil'!C62</f>
        <v>471.95939239729677</v>
      </c>
      <c r="J62" s="29">
        <f>Expenditures!I62/'Expenditures Per Pupil'!C62</f>
        <v>520.44275866424857</v>
      </c>
      <c r="K62" s="29">
        <f>Expenditures!J62/'Expenditures Per Pupil'!C62</f>
        <v>219.30645859838128</v>
      </c>
      <c r="L62" s="29">
        <f>Expenditures!K62/'Expenditures Per Pupil'!C62</f>
        <v>885.22483285060764</v>
      </c>
      <c r="M62" s="29">
        <f>Expenditures!L62/'Expenditures Per Pupil'!C62</f>
        <v>47.835313861895358</v>
      </c>
      <c r="N62" s="29">
        <f>Expenditures!M62/'Expenditures Per Pupil'!C62</f>
        <v>0</v>
      </c>
      <c r="O62" s="29">
        <f>Expenditures!N62/'Expenditures Per Pupil'!C62</f>
        <v>0</v>
      </c>
      <c r="P62" s="29">
        <f>Expenditures!O62/'Expenditures Per Pupil'!C62</f>
        <v>367.13895731261675</v>
      </c>
      <c r="Q62" s="29">
        <f>Expenditures!P62/'Expenditures Per Pupil'!C62</f>
        <v>0</v>
      </c>
      <c r="R62" s="29">
        <f>Expenditures!Q62/'Expenditures Per Pupil'!C62</f>
        <v>1.4867769266166797</v>
      </c>
      <c r="S62" s="29">
        <f>Expenditures!R62/'Expenditures Per Pupil'!C62</f>
        <v>0</v>
      </c>
      <c r="T62" s="29">
        <f>Expenditures!S62/'Expenditures Per Pupil'!C62</f>
        <v>0</v>
      </c>
      <c r="U62" s="29">
        <f>Expenditures!T62/'Expenditures Per Pupil'!C62</f>
        <v>0</v>
      </c>
      <c r="V62" s="29">
        <f>Expenditures!U62/'Expenditures Per Pupil'!C62</f>
        <v>1.3002418139656589</v>
      </c>
      <c r="W62" s="29">
        <f>Expenditures!V62/'Expenditures Per Pupil'!C62</f>
        <v>9.022909166373422</v>
      </c>
      <c r="X62" s="29">
        <f>Expenditures!W62/'Expenditures Per Pupil'!C62</f>
        <v>0</v>
      </c>
      <c r="Y62" s="29">
        <f>Expenditures!X62/'Expenditures Per Pupil'!C62</f>
        <v>0</v>
      </c>
      <c r="Z62" s="29">
        <f>Expenditures!Y62/'Expenditures Per Pupil'!C62</f>
        <v>88.488712340632873</v>
      </c>
      <c r="AA62" s="29">
        <f>Expenditures!Z62/'Expenditures Per Pupil'!C62</f>
        <v>0</v>
      </c>
      <c r="AB62" s="29">
        <f>Expenditures!AA62/'Expenditures Per Pupil'!C62</f>
        <v>698.8291196347526</v>
      </c>
      <c r="AC62" s="29">
        <f>Expenditures!AB62/'Expenditures Per Pupil'!C62</f>
        <v>87.554705898275728</v>
      </c>
      <c r="AD62" s="29">
        <f>Expenditures!AC62/'Expenditures Per Pupil'!C62</f>
        <v>9054.4751012821562</v>
      </c>
    </row>
    <row r="63" spans="1:30" x14ac:dyDescent="0.2">
      <c r="A63" s="20" t="s">
        <v>120</v>
      </c>
      <c r="B63" s="20" t="s">
        <v>121</v>
      </c>
      <c r="C63" s="7">
        <v>749.66</v>
      </c>
      <c r="D63" s="29">
        <f>Expenditures!C63/'Expenditures Per Pupil'!C63</f>
        <v>10380.301563375397</v>
      </c>
      <c r="E63" s="29">
        <f>Expenditures!D63/'Expenditures Per Pupil'!C63</f>
        <v>10018.573513326042</v>
      </c>
      <c r="F63" s="29">
        <f>Expenditures!E63/'Expenditures Per Pupil'!C63</f>
        <v>6025.9368647120027</v>
      </c>
      <c r="G63" s="29">
        <f>Expenditures!F63/'Expenditures Per Pupil'!C63</f>
        <v>282.21501747458848</v>
      </c>
      <c r="H63" s="29">
        <f>Expenditures!G63/'Expenditures Per Pupil'!C63</f>
        <v>580.33074993997286</v>
      </c>
      <c r="I63" s="29">
        <f>Expenditures!H63/'Expenditures Per Pupil'!C63</f>
        <v>226.35893605100978</v>
      </c>
      <c r="J63" s="29">
        <f>Expenditures!I63/'Expenditures Per Pupil'!C63</f>
        <v>517.44469492836754</v>
      </c>
      <c r="K63" s="29">
        <f>Expenditures!J63/'Expenditures Per Pupil'!C63</f>
        <v>260.9671717845423</v>
      </c>
      <c r="L63" s="29">
        <f>Expenditures!K63/'Expenditures Per Pupil'!C63</f>
        <v>1119.7508337112824</v>
      </c>
      <c r="M63" s="29">
        <f>Expenditures!L63/'Expenditures Per Pupil'!C63</f>
        <v>170.98256542966143</v>
      </c>
      <c r="N63" s="29">
        <f>Expenditures!M63/'Expenditures Per Pupil'!C63</f>
        <v>0</v>
      </c>
      <c r="O63" s="29">
        <f>Expenditures!N63/'Expenditures Per Pupil'!C63</f>
        <v>0</v>
      </c>
      <c r="P63" s="29">
        <f>Expenditures!O63/'Expenditures Per Pupil'!C63</f>
        <v>595.9709868473708</v>
      </c>
      <c r="Q63" s="29">
        <f>Expenditures!P63/'Expenditures Per Pupil'!C63</f>
        <v>0</v>
      </c>
      <c r="R63" s="29">
        <f>Expenditures!Q63/'Expenditures Per Pupil'!C63</f>
        <v>238.61569244724276</v>
      </c>
      <c r="S63" s="29">
        <f>Expenditures!R63/'Expenditures Per Pupil'!C63</f>
        <v>0</v>
      </c>
      <c r="T63" s="29">
        <f>Expenditures!S63/'Expenditures Per Pupil'!C63</f>
        <v>0</v>
      </c>
      <c r="U63" s="29">
        <f>Expenditures!T63/'Expenditures Per Pupil'!C63</f>
        <v>0</v>
      </c>
      <c r="V63" s="29">
        <f>Expenditures!U63/'Expenditures Per Pupil'!C63</f>
        <v>0</v>
      </c>
      <c r="W63" s="29">
        <f>Expenditures!V63/'Expenditures Per Pupil'!C63</f>
        <v>0</v>
      </c>
      <c r="X63" s="29">
        <f>Expenditures!W63/'Expenditures Per Pupil'!C63</f>
        <v>0</v>
      </c>
      <c r="Y63" s="29">
        <f>Expenditures!X63/'Expenditures Per Pupil'!C63</f>
        <v>0</v>
      </c>
      <c r="Z63" s="29">
        <f>Expenditures!Y63/'Expenditures Per Pupil'!C63</f>
        <v>0</v>
      </c>
      <c r="AA63" s="29">
        <f>Expenditures!Z63/'Expenditures Per Pupil'!C63</f>
        <v>0</v>
      </c>
      <c r="AB63" s="29">
        <f>Expenditures!AA63/'Expenditures Per Pupil'!C63</f>
        <v>361.72805004935572</v>
      </c>
      <c r="AC63" s="29">
        <f>Expenditures!AB63/'Expenditures Per Pupil'!C63</f>
        <v>51.203358856014731</v>
      </c>
      <c r="AD63" s="29">
        <f>Expenditures!AC63/'Expenditures Per Pupil'!C63</f>
        <v>10431.504922231412</v>
      </c>
    </row>
    <row r="64" spans="1:30" x14ac:dyDescent="0.2">
      <c r="A64" s="20" t="s">
        <v>122</v>
      </c>
      <c r="B64" s="20" t="s">
        <v>123</v>
      </c>
      <c r="C64" s="7">
        <v>5329.31</v>
      </c>
      <c r="D64" s="29">
        <f>Expenditures!C64/'Expenditures Per Pupil'!C64</f>
        <v>9027.1623212010545</v>
      </c>
      <c r="E64" s="29">
        <f>Expenditures!D64/'Expenditures Per Pupil'!C64</f>
        <v>7917.3400177508902</v>
      </c>
      <c r="F64" s="29">
        <f>Expenditures!E64/'Expenditures Per Pupil'!C64</f>
        <v>4452.2154687942721</v>
      </c>
      <c r="G64" s="29">
        <f>Expenditures!F64/'Expenditures Per Pupil'!C64</f>
        <v>364.32133052871757</v>
      </c>
      <c r="H64" s="29">
        <f>Expenditures!G64/'Expenditures Per Pupil'!C64</f>
        <v>438.95592862865925</v>
      </c>
      <c r="I64" s="29">
        <f>Expenditures!H64/'Expenditures Per Pupil'!C64</f>
        <v>216.5802496007926</v>
      </c>
      <c r="J64" s="29">
        <f>Expenditures!I64/'Expenditures Per Pupil'!C64</f>
        <v>525.11382899474791</v>
      </c>
      <c r="K64" s="29">
        <f>Expenditures!J64/'Expenditures Per Pupil'!C64</f>
        <v>99.042525204951474</v>
      </c>
      <c r="L64" s="29">
        <f>Expenditures!K64/'Expenditures Per Pupil'!C64</f>
        <v>757.55475661952482</v>
      </c>
      <c r="M64" s="29">
        <f>Expenditures!L64/'Expenditures Per Pupil'!C64</f>
        <v>508.99319799373649</v>
      </c>
      <c r="N64" s="29">
        <f>Expenditures!M64/'Expenditures Per Pupil'!C64</f>
        <v>0</v>
      </c>
      <c r="O64" s="29">
        <f>Expenditures!N64/'Expenditures Per Pupil'!C64</f>
        <v>0</v>
      </c>
      <c r="P64" s="29">
        <f>Expenditures!O64/'Expenditures Per Pupil'!C64</f>
        <v>485.04240323794261</v>
      </c>
      <c r="Q64" s="29">
        <f>Expenditures!P64/'Expenditures Per Pupil'!C64</f>
        <v>0</v>
      </c>
      <c r="R64" s="29">
        <f>Expenditures!Q64/'Expenditures Per Pupil'!C64</f>
        <v>69.520328147546294</v>
      </c>
      <c r="S64" s="29">
        <f>Expenditures!R64/'Expenditures Per Pupil'!C64</f>
        <v>0</v>
      </c>
      <c r="T64" s="29">
        <f>Expenditures!S64/'Expenditures Per Pupil'!C64</f>
        <v>0</v>
      </c>
      <c r="U64" s="29">
        <f>Expenditures!T64/'Expenditures Per Pupil'!C64</f>
        <v>0</v>
      </c>
      <c r="V64" s="29">
        <f>Expenditures!U64/'Expenditures Per Pupil'!C64</f>
        <v>0</v>
      </c>
      <c r="W64" s="29">
        <f>Expenditures!V64/'Expenditures Per Pupil'!C64</f>
        <v>0</v>
      </c>
      <c r="X64" s="29">
        <f>Expenditures!W64/'Expenditures Per Pupil'!C64</f>
        <v>0</v>
      </c>
      <c r="Y64" s="29">
        <f>Expenditures!X64/'Expenditures Per Pupil'!C64</f>
        <v>0</v>
      </c>
      <c r="Z64" s="29">
        <f>Expenditures!Y64/'Expenditures Per Pupil'!C64</f>
        <v>0</v>
      </c>
      <c r="AA64" s="29">
        <f>Expenditures!Z64/'Expenditures Per Pupil'!C64</f>
        <v>0</v>
      </c>
      <c r="AB64" s="29">
        <f>Expenditures!AA64/'Expenditures Per Pupil'!C64</f>
        <v>1109.822303450165</v>
      </c>
      <c r="AC64" s="29">
        <f>Expenditures!AB64/'Expenditures Per Pupil'!C64</f>
        <v>872.11085487614707</v>
      </c>
      <c r="AD64" s="29">
        <f>Expenditures!AC64/'Expenditures Per Pupil'!C64</f>
        <v>9899.2731760772022</v>
      </c>
    </row>
    <row r="65" spans="1:30" x14ac:dyDescent="0.2">
      <c r="A65" s="20" t="s">
        <v>124</v>
      </c>
      <c r="B65" s="20" t="s">
        <v>125</v>
      </c>
      <c r="C65" s="7">
        <v>554.63</v>
      </c>
      <c r="D65" s="29">
        <f>Expenditures!C65/'Expenditures Per Pupil'!C65</f>
        <v>10382.915763662262</v>
      </c>
      <c r="E65" s="29">
        <f>Expenditures!D65/'Expenditures Per Pupil'!C65</f>
        <v>9923.5237004850078</v>
      </c>
      <c r="F65" s="29">
        <f>Expenditures!E65/'Expenditures Per Pupil'!C65</f>
        <v>5598.6856643167512</v>
      </c>
      <c r="G65" s="29">
        <f>Expenditures!F65/'Expenditures Per Pupil'!C65</f>
        <v>356.39323512972612</v>
      </c>
      <c r="H65" s="29">
        <f>Expenditures!G65/'Expenditures Per Pupil'!C65</f>
        <v>267.71150136126784</v>
      </c>
      <c r="I65" s="29">
        <f>Expenditures!H65/'Expenditures Per Pupil'!C65</f>
        <v>650.69644627950174</v>
      </c>
      <c r="J65" s="29">
        <f>Expenditures!I65/'Expenditures Per Pupil'!C65</f>
        <v>410.76487027387628</v>
      </c>
      <c r="K65" s="29">
        <f>Expenditures!J65/'Expenditures Per Pupil'!C65</f>
        <v>176.57988208355121</v>
      </c>
      <c r="L65" s="29">
        <f>Expenditures!K65/'Expenditures Per Pupil'!C65</f>
        <v>983.17175414240137</v>
      </c>
      <c r="M65" s="29">
        <f>Expenditures!L65/'Expenditures Per Pupil'!C65</f>
        <v>644.10702630582557</v>
      </c>
      <c r="N65" s="29">
        <f>Expenditures!M65/'Expenditures Per Pupil'!C65</f>
        <v>0</v>
      </c>
      <c r="O65" s="29">
        <f>Expenditures!N65/'Expenditures Per Pupil'!C65</f>
        <v>0</v>
      </c>
      <c r="P65" s="29">
        <f>Expenditures!O65/'Expenditures Per Pupil'!C65</f>
        <v>665.02946108216281</v>
      </c>
      <c r="Q65" s="29">
        <f>Expenditures!P65/'Expenditures Per Pupil'!C65</f>
        <v>0</v>
      </c>
      <c r="R65" s="29">
        <f>Expenditures!Q65/'Expenditures Per Pupil'!C65</f>
        <v>170.38385950994356</v>
      </c>
      <c r="S65" s="29">
        <f>Expenditures!R65/'Expenditures Per Pupil'!C65</f>
        <v>0</v>
      </c>
      <c r="T65" s="29">
        <f>Expenditures!S65/'Expenditures Per Pupil'!C65</f>
        <v>0</v>
      </c>
      <c r="U65" s="29">
        <f>Expenditures!T65/'Expenditures Per Pupil'!C65</f>
        <v>0</v>
      </c>
      <c r="V65" s="29">
        <f>Expenditures!U65/'Expenditures Per Pupil'!C65</f>
        <v>0</v>
      </c>
      <c r="W65" s="29">
        <f>Expenditures!V65/'Expenditures Per Pupil'!C65</f>
        <v>0</v>
      </c>
      <c r="X65" s="29">
        <f>Expenditures!W65/'Expenditures Per Pupil'!C65</f>
        <v>0</v>
      </c>
      <c r="Y65" s="29">
        <f>Expenditures!X65/'Expenditures Per Pupil'!C65</f>
        <v>0</v>
      </c>
      <c r="Z65" s="29">
        <f>Expenditures!Y65/'Expenditures Per Pupil'!C65</f>
        <v>0</v>
      </c>
      <c r="AA65" s="29">
        <f>Expenditures!Z65/'Expenditures Per Pupil'!C65</f>
        <v>0</v>
      </c>
      <c r="AB65" s="29">
        <f>Expenditures!AA65/'Expenditures Per Pupil'!C65</f>
        <v>459.39206317725331</v>
      </c>
      <c r="AC65" s="29">
        <f>Expenditures!AB65/'Expenditures Per Pupil'!C65</f>
        <v>630.4872076880082</v>
      </c>
      <c r="AD65" s="29">
        <f>Expenditures!AC65/'Expenditures Per Pupil'!C65</f>
        <v>11013.40297135027</v>
      </c>
    </row>
    <row r="66" spans="1:30" x14ac:dyDescent="0.2">
      <c r="A66" s="20" t="s">
        <v>126</v>
      </c>
      <c r="B66" s="20" t="s">
        <v>127</v>
      </c>
      <c r="C66" s="7">
        <v>372.96</v>
      </c>
      <c r="D66" s="29">
        <f>Expenditures!C66/'Expenditures Per Pupil'!C66</f>
        <v>11851.295849420849</v>
      </c>
      <c r="E66" s="29">
        <f>Expenditures!D66/'Expenditures Per Pupil'!C66</f>
        <v>11687.121487558989</v>
      </c>
      <c r="F66" s="29">
        <f>Expenditures!E66/'Expenditures Per Pupil'!C66</f>
        <v>6452.3861003861002</v>
      </c>
      <c r="G66" s="29">
        <f>Expenditures!F66/'Expenditures Per Pupil'!C66</f>
        <v>429.26906370656371</v>
      </c>
      <c r="H66" s="29">
        <f>Expenditures!G66/'Expenditures Per Pupil'!C66</f>
        <v>423.47133740883743</v>
      </c>
      <c r="I66" s="29">
        <f>Expenditures!H66/'Expenditures Per Pupil'!C66</f>
        <v>1133.7044723294723</v>
      </c>
      <c r="J66" s="29">
        <f>Expenditures!I66/'Expenditures Per Pupil'!C66</f>
        <v>438.2063223938224</v>
      </c>
      <c r="K66" s="29">
        <f>Expenditures!J66/'Expenditures Per Pupil'!C66</f>
        <v>337.92685542685541</v>
      </c>
      <c r="L66" s="29">
        <f>Expenditures!K66/'Expenditures Per Pupil'!C66</f>
        <v>1238.8787001287003</v>
      </c>
      <c r="M66" s="29">
        <f>Expenditures!L66/'Expenditures Per Pupil'!C66</f>
        <v>111.25997425997426</v>
      </c>
      <c r="N66" s="29">
        <f>Expenditures!M66/'Expenditures Per Pupil'!C66</f>
        <v>0</v>
      </c>
      <c r="O66" s="29">
        <f>Expenditures!N66/'Expenditures Per Pupil'!C66</f>
        <v>0</v>
      </c>
      <c r="P66" s="29">
        <f>Expenditures!O66/'Expenditures Per Pupil'!C66</f>
        <v>656.48187473187477</v>
      </c>
      <c r="Q66" s="29">
        <f>Expenditures!P66/'Expenditures Per Pupil'!C66</f>
        <v>0</v>
      </c>
      <c r="R66" s="29">
        <f>Expenditures!Q66/'Expenditures Per Pupil'!C66</f>
        <v>465.53678678678682</v>
      </c>
      <c r="S66" s="29">
        <f>Expenditures!R66/'Expenditures Per Pupil'!C66</f>
        <v>0</v>
      </c>
      <c r="T66" s="29">
        <f>Expenditures!S66/'Expenditures Per Pupil'!C66</f>
        <v>0</v>
      </c>
      <c r="U66" s="29">
        <f>Expenditures!T66/'Expenditures Per Pupil'!C66</f>
        <v>0</v>
      </c>
      <c r="V66" s="29">
        <f>Expenditures!U66/'Expenditures Per Pupil'!C66</f>
        <v>0</v>
      </c>
      <c r="W66" s="29">
        <f>Expenditures!V66/'Expenditures Per Pupil'!C66</f>
        <v>0</v>
      </c>
      <c r="X66" s="29">
        <f>Expenditures!W66/'Expenditures Per Pupil'!C66</f>
        <v>0</v>
      </c>
      <c r="Y66" s="29">
        <f>Expenditures!X66/'Expenditures Per Pupil'!C66</f>
        <v>0</v>
      </c>
      <c r="Z66" s="29">
        <f>Expenditures!Y66/'Expenditures Per Pupil'!C66</f>
        <v>0</v>
      </c>
      <c r="AA66" s="29">
        <f>Expenditures!Z66/'Expenditures Per Pupil'!C66</f>
        <v>0</v>
      </c>
      <c r="AB66" s="29">
        <f>Expenditures!AA66/'Expenditures Per Pupil'!C66</f>
        <v>164.17436186186188</v>
      </c>
      <c r="AC66" s="29">
        <f>Expenditures!AB66/'Expenditures Per Pupil'!C66</f>
        <v>52.700021450021453</v>
      </c>
      <c r="AD66" s="29">
        <f>Expenditures!AC66/'Expenditures Per Pupil'!C66</f>
        <v>11903.995870870871</v>
      </c>
    </row>
    <row r="67" spans="1:30" x14ac:dyDescent="0.2">
      <c r="A67" s="20" t="s">
        <v>128</v>
      </c>
      <c r="B67" s="20" t="s">
        <v>129</v>
      </c>
      <c r="C67" s="7">
        <v>1416.49</v>
      </c>
      <c r="D67" s="29">
        <f>Expenditures!C67/'Expenditures Per Pupil'!C67</f>
        <v>9674.10719454426</v>
      </c>
      <c r="E67" s="29">
        <f>Expenditures!D67/'Expenditures Per Pupil'!C67</f>
        <v>8733.0761177276217</v>
      </c>
      <c r="F67" s="29">
        <f>Expenditures!E67/'Expenditures Per Pupil'!C67</f>
        <v>4433.2343609908994</v>
      </c>
      <c r="G67" s="29">
        <f>Expenditures!F67/'Expenditures Per Pupil'!C67</f>
        <v>333.26330577695575</v>
      </c>
      <c r="H67" s="29">
        <f>Expenditures!G67/'Expenditures Per Pupil'!C67</f>
        <v>336.64296253415131</v>
      </c>
      <c r="I67" s="29">
        <f>Expenditures!H67/'Expenditures Per Pupil'!C67</f>
        <v>348.99342035595026</v>
      </c>
      <c r="J67" s="29">
        <f>Expenditures!I67/'Expenditures Per Pupil'!C67</f>
        <v>461.15184011182566</v>
      </c>
      <c r="K67" s="29">
        <f>Expenditures!J67/'Expenditures Per Pupil'!C67</f>
        <v>350.07889925096543</v>
      </c>
      <c r="L67" s="29">
        <f>Expenditures!K67/'Expenditures Per Pupil'!C67</f>
        <v>870.11539792021119</v>
      </c>
      <c r="M67" s="29">
        <f>Expenditures!L67/'Expenditures Per Pupil'!C67</f>
        <v>846.40209955594469</v>
      </c>
      <c r="N67" s="29">
        <f>Expenditures!M67/'Expenditures Per Pupil'!C67</f>
        <v>0</v>
      </c>
      <c r="O67" s="29">
        <f>Expenditures!N67/'Expenditures Per Pupil'!C67</f>
        <v>0</v>
      </c>
      <c r="P67" s="29">
        <f>Expenditures!O67/'Expenditures Per Pupil'!C67</f>
        <v>629.26771809190325</v>
      </c>
      <c r="Q67" s="29">
        <f>Expenditures!P67/'Expenditures Per Pupil'!C67</f>
        <v>0</v>
      </c>
      <c r="R67" s="29">
        <f>Expenditures!Q67/'Expenditures Per Pupil'!C67</f>
        <v>123.92611313881496</v>
      </c>
      <c r="S67" s="29">
        <f>Expenditures!R67/'Expenditures Per Pupil'!C67</f>
        <v>0</v>
      </c>
      <c r="T67" s="29">
        <f>Expenditures!S67/'Expenditures Per Pupil'!C67</f>
        <v>0</v>
      </c>
      <c r="U67" s="29">
        <f>Expenditures!T67/'Expenditures Per Pupil'!C67</f>
        <v>0</v>
      </c>
      <c r="V67" s="29">
        <f>Expenditures!U67/'Expenditures Per Pupil'!C67</f>
        <v>0</v>
      </c>
      <c r="W67" s="29">
        <f>Expenditures!V67/'Expenditures Per Pupil'!C67</f>
        <v>0</v>
      </c>
      <c r="X67" s="29">
        <f>Expenditures!W67/'Expenditures Per Pupil'!C67</f>
        <v>0</v>
      </c>
      <c r="Y67" s="29">
        <f>Expenditures!X67/'Expenditures Per Pupil'!C67</f>
        <v>0</v>
      </c>
      <c r="Z67" s="29">
        <f>Expenditures!Y67/'Expenditures Per Pupil'!C67</f>
        <v>0</v>
      </c>
      <c r="AA67" s="29">
        <f>Expenditures!Z67/'Expenditures Per Pupil'!C67</f>
        <v>0</v>
      </c>
      <c r="AB67" s="29">
        <f>Expenditures!AA67/'Expenditures Per Pupil'!C67</f>
        <v>941.03107681663835</v>
      </c>
      <c r="AC67" s="29">
        <f>Expenditures!AB67/'Expenditures Per Pupil'!C67</f>
        <v>12.65522523985344</v>
      </c>
      <c r="AD67" s="29">
        <f>Expenditures!AC67/'Expenditures Per Pupil'!C67</f>
        <v>9686.7624197841142</v>
      </c>
    </row>
    <row r="68" spans="1:30" x14ac:dyDescent="0.2">
      <c r="A68" s="20" t="s">
        <v>130</v>
      </c>
      <c r="B68" s="20" t="s">
        <v>131</v>
      </c>
      <c r="C68" s="7">
        <v>2293.92</v>
      </c>
      <c r="D68" s="29">
        <f>Expenditures!C68/'Expenditures Per Pupil'!C68</f>
        <v>9023.7737235823388</v>
      </c>
      <c r="E68" s="29">
        <f>Expenditures!D68/'Expenditures Per Pupil'!C68</f>
        <v>8284.4770000697499</v>
      </c>
      <c r="F68" s="29">
        <f>Expenditures!E68/'Expenditures Per Pupil'!C68</f>
        <v>4897.9098747994694</v>
      </c>
      <c r="G68" s="29">
        <f>Expenditures!F68/'Expenditures Per Pupil'!C68</f>
        <v>279.85034351677479</v>
      </c>
      <c r="H68" s="29">
        <f>Expenditures!G68/'Expenditures Per Pupil'!C68</f>
        <v>359.43828032363814</v>
      </c>
      <c r="I68" s="29">
        <f>Expenditures!H68/'Expenditures Per Pupil'!C68</f>
        <v>247.27068947478554</v>
      </c>
      <c r="J68" s="29">
        <f>Expenditures!I68/'Expenditures Per Pupil'!C68</f>
        <v>396.32835931505895</v>
      </c>
      <c r="K68" s="29">
        <f>Expenditures!J68/'Expenditures Per Pupil'!C68</f>
        <v>161.76836594127084</v>
      </c>
      <c r="L68" s="29">
        <f>Expenditures!K68/'Expenditures Per Pupil'!C68</f>
        <v>680.31576951245029</v>
      </c>
      <c r="M68" s="29">
        <f>Expenditures!L68/'Expenditures Per Pupil'!C68</f>
        <v>677.68923502127359</v>
      </c>
      <c r="N68" s="29">
        <f>Expenditures!M68/'Expenditures Per Pupil'!C68</f>
        <v>0</v>
      </c>
      <c r="O68" s="29">
        <f>Expenditures!N68/'Expenditures Per Pupil'!C68</f>
        <v>0</v>
      </c>
      <c r="P68" s="29">
        <f>Expenditures!O68/'Expenditures Per Pupil'!C68</f>
        <v>495.18018065146123</v>
      </c>
      <c r="Q68" s="29">
        <f>Expenditures!P68/'Expenditures Per Pupil'!C68</f>
        <v>0</v>
      </c>
      <c r="R68" s="29">
        <f>Expenditures!Q68/'Expenditures Per Pupil'!C68</f>
        <v>88.725901513566299</v>
      </c>
      <c r="S68" s="29">
        <f>Expenditures!R68/'Expenditures Per Pupil'!C68</f>
        <v>0</v>
      </c>
      <c r="T68" s="29">
        <f>Expenditures!S68/'Expenditures Per Pupil'!C68</f>
        <v>0</v>
      </c>
      <c r="U68" s="29">
        <f>Expenditures!T68/'Expenditures Per Pupil'!C68</f>
        <v>0</v>
      </c>
      <c r="V68" s="29">
        <f>Expenditures!U68/'Expenditures Per Pupil'!C68</f>
        <v>0</v>
      </c>
      <c r="W68" s="29">
        <f>Expenditures!V68/'Expenditures Per Pupil'!C68</f>
        <v>0</v>
      </c>
      <c r="X68" s="29">
        <f>Expenditures!W68/'Expenditures Per Pupil'!C68</f>
        <v>0</v>
      </c>
      <c r="Y68" s="29">
        <f>Expenditures!X68/'Expenditures Per Pupil'!C68</f>
        <v>0</v>
      </c>
      <c r="Z68" s="29">
        <f>Expenditures!Y68/'Expenditures Per Pupil'!C68</f>
        <v>0</v>
      </c>
      <c r="AA68" s="29">
        <f>Expenditures!Z68/'Expenditures Per Pupil'!C68</f>
        <v>0</v>
      </c>
      <c r="AB68" s="29">
        <f>Expenditures!AA68/'Expenditures Per Pupil'!C68</f>
        <v>739.29672351258978</v>
      </c>
      <c r="AC68" s="29">
        <f>Expenditures!AB68/'Expenditures Per Pupil'!C68</f>
        <v>774.81515484410966</v>
      </c>
      <c r="AD68" s="29">
        <f>Expenditures!AC68/'Expenditures Per Pupil'!C68</f>
        <v>9798.588878426448</v>
      </c>
    </row>
    <row r="69" spans="1:30" x14ac:dyDescent="0.2">
      <c r="A69" s="20" t="s">
        <v>132</v>
      </c>
      <c r="B69" s="20" t="s">
        <v>133</v>
      </c>
      <c r="C69" s="7">
        <v>1819.32</v>
      </c>
      <c r="D69" s="29">
        <f>Expenditures!C69/'Expenditures Per Pupil'!C69</f>
        <v>8655.2651155376734</v>
      </c>
      <c r="E69" s="29">
        <f>Expenditures!D69/'Expenditures Per Pupil'!C69</f>
        <v>8256.5377668579458</v>
      </c>
      <c r="F69" s="29">
        <f>Expenditures!E69/'Expenditures Per Pupil'!C69</f>
        <v>5232.9066189565337</v>
      </c>
      <c r="G69" s="29">
        <f>Expenditures!F69/'Expenditures Per Pupil'!C69</f>
        <v>306.33783501528046</v>
      </c>
      <c r="H69" s="29">
        <f>Expenditures!G69/'Expenditures Per Pupil'!C69</f>
        <v>374.94035134006111</v>
      </c>
      <c r="I69" s="29">
        <f>Expenditures!H69/'Expenditures Per Pupil'!C69</f>
        <v>314.41811226172416</v>
      </c>
      <c r="J69" s="29">
        <f>Expenditures!I69/'Expenditures Per Pupil'!C69</f>
        <v>399.71133720291095</v>
      </c>
      <c r="K69" s="29">
        <f>Expenditures!J69/'Expenditures Per Pupil'!C69</f>
        <v>78.531401842446627</v>
      </c>
      <c r="L69" s="29">
        <f>Expenditures!K69/'Expenditures Per Pupil'!C69</f>
        <v>619.96941164830821</v>
      </c>
      <c r="M69" s="29">
        <f>Expenditures!L69/'Expenditures Per Pupil'!C69</f>
        <v>203.44806850911331</v>
      </c>
      <c r="N69" s="29">
        <f>Expenditures!M69/'Expenditures Per Pupil'!C69</f>
        <v>0</v>
      </c>
      <c r="O69" s="29">
        <f>Expenditures!N69/'Expenditures Per Pupil'!C69</f>
        <v>0</v>
      </c>
      <c r="P69" s="29">
        <f>Expenditures!O69/'Expenditures Per Pupil'!C69</f>
        <v>647.32205439394943</v>
      </c>
      <c r="Q69" s="29">
        <f>Expenditures!P69/'Expenditures Per Pupil'!C69</f>
        <v>0</v>
      </c>
      <c r="R69" s="29">
        <f>Expenditures!Q69/'Expenditures Per Pupil'!C69</f>
        <v>78.952575687619557</v>
      </c>
      <c r="S69" s="29">
        <f>Expenditures!R69/'Expenditures Per Pupil'!C69</f>
        <v>0</v>
      </c>
      <c r="T69" s="29">
        <f>Expenditures!S69/'Expenditures Per Pupil'!C69</f>
        <v>0</v>
      </c>
      <c r="U69" s="29">
        <f>Expenditures!T69/'Expenditures Per Pupil'!C69</f>
        <v>0</v>
      </c>
      <c r="V69" s="29">
        <f>Expenditures!U69/'Expenditures Per Pupil'!C69</f>
        <v>0</v>
      </c>
      <c r="W69" s="29">
        <f>Expenditures!V69/'Expenditures Per Pupil'!C69</f>
        <v>0</v>
      </c>
      <c r="X69" s="29">
        <f>Expenditures!W69/'Expenditures Per Pupil'!C69</f>
        <v>0</v>
      </c>
      <c r="Y69" s="29">
        <f>Expenditures!X69/'Expenditures Per Pupil'!C69</f>
        <v>0</v>
      </c>
      <c r="Z69" s="29">
        <f>Expenditures!Y69/'Expenditures Per Pupil'!C69</f>
        <v>0</v>
      </c>
      <c r="AA69" s="29">
        <f>Expenditures!Z69/'Expenditures Per Pupil'!C69</f>
        <v>0</v>
      </c>
      <c r="AB69" s="29">
        <f>Expenditures!AA69/'Expenditures Per Pupil'!C69</f>
        <v>398.7273486797265</v>
      </c>
      <c r="AC69" s="29">
        <f>Expenditures!AB69/'Expenditures Per Pupil'!C69</f>
        <v>17.495965525580985</v>
      </c>
      <c r="AD69" s="29">
        <f>Expenditures!AC69/'Expenditures Per Pupil'!C69</f>
        <v>8672.7610810632541</v>
      </c>
    </row>
    <row r="70" spans="1:30" x14ac:dyDescent="0.2">
      <c r="A70" s="20" t="s">
        <v>134</v>
      </c>
      <c r="B70" s="20" t="s">
        <v>135</v>
      </c>
      <c r="C70" s="7">
        <v>3511.52</v>
      </c>
      <c r="D70" s="29">
        <f>Expenditures!C70/'Expenditures Per Pupil'!C70</f>
        <v>8788.3554671481288</v>
      </c>
      <c r="E70" s="29">
        <f>Expenditures!D70/'Expenditures Per Pupil'!C70</f>
        <v>7869.9864218344192</v>
      </c>
      <c r="F70" s="29">
        <f>Expenditures!E70/'Expenditures Per Pupil'!C70</f>
        <v>4362.9390833599127</v>
      </c>
      <c r="G70" s="29">
        <f>Expenditures!F70/'Expenditures Per Pupil'!C70</f>
        <v>249.07313926732584</v>
      </c>
      <c r="H70" s="29">
        <f>Expenditures!G70/'Expenditures Per Pupil'!C70</f>
        <v>447.32012063152143</v>
      </c>
      <c r="I70" s="29">
        <f>Expenditures!H70/'Expenditures Per Pupil'!C70</f>
        <v>162.9757968059416</v>
      </c>
      <c r="J70" s="29">
        <f>Expenditures!I70/'Expenditures Per Pupil'!C70</f>
        <v>392.48514318585683</v>
      </c>
      <c r="K70" s="29">
        <f>Expenditures!J70/'Expenditures Per Pupil'!C70</f>
        <v>132.99929944867179</v>
      </c>
      <c r="L70" s="29">
        <f>Expenditures!K70/'Expenditures Per Pupil'!C70</f>
        <v>824.60120973253754</v>
      </c>
      <c r="M70" s="29">
        <f>Expenditures!L70/'Expenditures Per Pupil'!C70</f>
        <v>569.70066239121525</v>
      </c>
      <c r="N70" s="29">
        <f>Expenditures!M70/'Expenditures Per Pupil'!C70</f>
        <v>0</v>
      </c>
      <c r="O70" s="29">
        <f>Expenditures!N70/'Expenditures Per Pupil'!C70</f>
        <v>0</v>
      </c>
      <c r="P70" s="29">
        <f>Expenditures!O70/'Expenditures Per Pupil'!C70</f>
        <v>559.12000785984424</v>
      </c>
      <c r="Q70" s="29">
        <f>Expenditures!P70/'Expenditures Per Pupil'!C70</f>
        <v>0</v>
      </c>
      <c r="R70" s="29">
        <f>Expenditures!Q70/'Expenditures Per Pupil'!C70</f>
        <v>101.46133013623729</v>
      </c>
      <c r="S70" s="29">
        <f>Expenditures!R70/'Expenditures Per Pupil'!C70</f>
        <v>67.310629015355175</v>
      </c>
      <c r="T70" s="29">
        <f>Expenditures!S70/'Expenditures Per Pupil'!C70</f>
        <v>0</v>
      </c>
      <c r="U70" s="29">
        <f>Expenditures!T70/'Expenditures Per Pupil'!C70</f>
        <v>0</v>
      </c>
      <c r="V70" s="29">
        <f>Expenditures!U70/'Expenditures Per Pupil'!C70</f>
        <v>0</v>
      </c>
      <c r="W70" s="29">
        <f>Expenditures!V70/'Expenditures Per Pupil'!C70</f>
        <v>0</v>
      </c>
      <c r="X70" s="29">
        <f>Expenditures!W70/'Expenditures Per Pupil'!C70</f>
        <v>0</v>
      </c>
      <c r="Y70" s="29">
        <f>Expenditures!X70/'Expenditures Per Pupil'!C70</f>
        <v>0</v>
      </c>
      <c r="Z70" s="29">
        <f>Expenditures!Y70/'Expenditures Per Pupil'!C70</f>
        <v>0</v>
      </c>
      <c r="AA70" s="29">
        <f>Expenditures!Z70/'Expenditures Per Pupil'!C70</f>
        <v>0</v>
      </c>
      <c r="AB70" s="29">
        <f>Expenditures!AA70/'Expenditures Per Pupil'!C70</f>
        <v>918.36904531371033</v>
      </c>
      <c r="AC70" s="29">
        <f>Expenditures!AB70/'Expenditures Per Pupil'!C70</f>
        <v>737.04662653210016</v>
      </c>
      <c r="AD70" s="29">
        <f>Expenditures!AC70/'Expenditures Per Pupil'!C70</f>
        <v>9525.4020936802281</v>
      </c>
    </row>
    <row r="71" spans="1:30" x14ac:dyDescent="0.2">
      <c r="A71" s="20" t="s">
        <v>136</v>
      </c>
      <c r="B71" s="20" t="s">
        <v>137</v>
      </c>
      <c r="C71" s="7">
        <v>4299.6000000000004</v>
      </c>
      <c r="D71" s="29">
        <f>Expenditures!C71/'Expenditures Per Pupil'!C71</f>
        <v>8429.9580309796238</v>
      </c>
      <c r="E71" s="29">
        <f>Expenditures!D71/'Expenditures Per Pupil'!C71</f>
        <v>7921.8165085124183</v>
      </c>
      <c r="F71" s="29">
        <f>Expenditures!E71/'Expenditures Per Pupil'!C71</f>
        <v>4472.4384919527392</v>
      </c>
      <c r="G71" s="29">
        <f>Expenditures!F71/'Expenditures Per Pupil'!C71</f>
        <v>270.15564703693366</v>
      </c>
      <c r="H71" s="29">
        <f>Expenditures!G71/'Expenditures Per Pupil'!C71</f>
        <v>388.76670387943062</v>
      </c>
      <c r="I71" s="29">
        <f>Expenditures!H71/'Expenditures Per Pupil'!C71</f>
        <v>200.84586008000741</v>
      </c>
      <c r="J71" s="29">
        <f>Expenditures!I71/'Expenditures Per Pupil'!C71</f>
        <v>336.19804400409339</v>
      </c>
      <c r="K71" s="29">
        <f>Expenditures!J71/'Expenditures Per Pupil'!C71</f>
        <v>141.25093031909944</v>
      </c>
      <c r="L71" s="29">
        <f>Expenditures!K71/'Expenditures Per Pupil'!C71</f>
        <v>800.06790864266441</v>
      </c>
      <c r="M71" s="29">
        <f>Expenditures!L71/'Expenditures Per Pupil'!C71</f>
        <v>529.47939110614936</v>
      </c>
      <c r="N71" s="29">
        <f>Expenditures!M71/'Expenditures Per Pupil'!C71</f>
        <v>0</v>
      </c>
      <c r="O71" s="29">
        <f>Expenditures!N71/'Expenditures Per Pupil'!C71</f>
        <v>0</v>
      </c>
      <c r="P71" s="29">
        <f>Expenditures!O71/'Expenditures Per Pupil'!C71</f>
        <v>662.81811563866404</v>
      </c>
      <c r="Q71" s="29">
        <f>Expenditures!P71/'Expenditures Per Pupil'!C71</f>
        <v>0</v>
      </c>
      <c r="R71" s="29">
        <f>Expenditures!Q71/'Expenditures Per Pupil'!C71</f>
        <v>119.79541585263745</v>
      </c>
      <c r="S71" s="29">
        <f>Expenditures!R71/'Expenditures Per Pupil'!C71</f>
        <v>0</v>
      </c>
      <c r="T71" s="29">
        <f>Expenditures!S71/'Expenditures Per Pupil'!C71</f>
        <v>0</v>
      </c>
      <c r="U71" s="29">
        <f>Expenditures!T71/'Expenditures Per Pupil'!C71</f>
        <v>23.24613452414178</v>
      </c>
      <c r="V71" s="29">
        <f>Expenditures!U71/'Expenditures Per Pupil'!C71</f>
        <v>14.559493906409898</v>
      </c>
      <c r="W71" s="29">
        <f>Expenditures!V71/'Expenditures Per Pupil'!C71</f>
        <v>2.325797748627779</v>
      </c>
      <c r="X71" s="29">
        <f>Expenditures!W71/'Expenditures Per Pupil'!C71</f>
        <v>0</v>
      </c>
      <c r="Y71" s="29">
        <f>Expenditures!X71/'Expenditures Per Pupil'!C71</f>
        <v>0</v>
      </c>
      <c r="Z71" s="29">
        <f>Expenditures!Y71/'Expenditures Per Pupil'!C71</f>
        <v>1.2771606661084751</v>
      </c>
      <c r="AA71" s="29">
        <f>Expenditures!Z71/'Expenditures Per Pupil'!C71</f>
        <v>0</v>
      </c>
      <c r="AB71" s="29">
        <f>Expenditures!AA71/'Expenditures Per Pupil'!C71</f>
        <v>466.73293562191827</v>
      </c>
      <c r="AC71" s="29">
        <f>Expenditures!AB71/'Expenditures Per Pupil'!C71</f>
        <v>100.2075286073123</v>
      </c>
      <c r="AD71" s="29">
        <f>Expenditures!AC71/'Expenditures Per Pupil'!C71</f>
        <v>8530.1655595869361</v>
      </c>
    </row>
    <row r="72" spans="1:30" x14ac:dyDescent="0.2">
      <c r="A72" s="20" t="s">
        <v>138</v>
      </c>
      <c r="B72" s="20" t="s">
        <v>139</v>
      </c>
      <c r="C72" s="7">
        <v>3786.32</v>
      </c>
      <c r="D72" s="29">
        <f>Expenditures!C72/'Expenditures Per Pupil'!C72</f>
        <v>8771.6013358617329</v>
      </c>
      <c r="E72" s="29">
        <f>Expenditures!D72/'Expenditures Per Pupil'!C72</f>
        <v>7920.92593864227</v>
      </c>
      <c r="F72" s="29">
        <f>Expenditures!E72/'Expenditures Per Pupil'!C72</f>
        <v>4591.2085270130365</v>
      </c>
      <c r="G72" s="29">
        <f>Expenditures!F72/'Expenditures Per Pupil'!C72</f>
        <v>337.38005768133706</v>
      </c>
      <c r="H72" s="29">
        <f>Expenditures!G72/'Expenditures Per Pupil'!C72</f>
        <v>537.54059878721284</v>
      </c>
      <c r="I72" s="29">
        <f>Expenditures!H72/'Expenditures Per Pupil'!C72</f>
        <v>210.24735363096622</v>
      </c>
      <c r="J72" s="29">
        <f>Expenditures!I72/'Expenditures Per Pupil'!C72</f>
        <v>323.64582232880468</v>
      </c>
      <c r="K72" s="29">
        <f>Expenditures!J72/'Expenditures Per Pupil'!C72</f>
        <v>79.170302562910678</v>
      </c>
      <c r="L72" s="29">
        <f>Expenditures!K72/'Expenditures Per Pupil'!C72</f>
        <v>643.55631325403033</v>
      </c>
      <c r="M72" s="29">
        <f>Expenditures!L72/'Expenditures Per Pupil'!C72</f>
        <v>558.89454404276444</v>
      </c>
      <c r="N72" s="29">
        <f>Expenditures!M72/'Expenditures Per Pupil'!C72</f>
        <v>0</v>
      </c>
      <c r="O72" s="29">
        <f>Expenditures!N72/'Expenditures Per Pupil'!C72</f>
        <v>0</v>
      </c>
      <c r="P72" s="29">
        <f>Expenditures!O72/'Expenditures Per Pupil'!C72</f>
        <v>543.5356810834794</v>
      </c>
      <c r="Q72" s="29">
        <f>Expenditures!P72/'Expenditures Per Pupil'!C72</f>
        <v>0</v>
      </c>
      <c r="R72" s="29">
        <f>Expenditures!Q72/'Expenditures Per Pupil'!C72</f>
        <v>95.746738257727813</v>
      </c>
      <c r="S72" s="29">
        <f>Expenditures!R72/'Expenditures Per Pupil'!C72</f>
        <v>0</v>
      </c>
      <c r="T72" s="29">
        <f>Expenditures!S72/'Expenditures Per Pupil'!C72</f>
        <v>0</v>
      </c>
      <c r="U72" s="29">
        <f>Expenditures!T72/'Expenditures Per Pupil'!C72</f>
        <v>26.329372583405519</v>
      </c>
      <c r="V72" s="29">
        <f>Expenditures!U72/'Expenditures Per Pupil'!C72</f>
        <v>11.973367280103108</v>
      </c>
      <c r="W72" s="29">
        <f>Expenditures!V72/'Expenditures Per Pupil'!C72</f>
        <v>0</v>
      </c>
      <c r="X72" s="29">
        <f>Expenditures!W72/'Expenditures Per Pupil'!C72</f>
        <v>0</v>
      </c>
      <c r="Y72" s="29">
        <f>Expenditures!X72/'Expenditures Per Pupil'!C72</f>
        <v>10.423424327579285</v>
      </c>
      <c r="Z72" s="29">
        <f>Expenditures!Y72/'Expenditures Per Pupil'!C72</f>
        <v>0</v>
      </c>
      <c r="AA72" s="29">
        <f>Expenditures!Z72/'Expenditures Per Pupil'!C72</f>
        <v>0</v>
      </c>
      <c r="AB72" s="29">
        <f>Expenditures!AA72/'Expenditures Per Pupil'!C72</f>
        <v>801.94923302837583</v>
      </c>
      <c r="AC72" s="29">
        <f>Expenditures!AB72/'Expenditures Per Pupil'!C72</f>
        <v>13.123296498975257</v>
      </c>
      <c r="AD72" s="29">
        <f>Expenditures!AC72/'Expenditures Per Pupil'!C72</f>
        <v>8784.7246323607087</v>
      </c>
    </row>
    <row r="73" spans="1:30" x14ac:dyDescent="0.2">
      <c r="A73" s="20" t="s">
        <v>140</v>
      </c>
      <c r="B73" s="20" t="s">
        <v>141</v>
      </c>
      <c r="C73" s="7">
        <v>1533.85</v>
      </c>
      <c r="D73" s="29">
        <f>Expenditures!C73/'Expenditures Per Pupil'!C73</f>
        <v>8240.2237832904138</v>
      </c>
      <c r="E73" s="29">
        <f>Expenditures!D73/'Expenditures Per Pupil'!C73</f>
        <v>7888.4667535938988</v>
      </c>
      <c r="F73" s="29">
        <f>Expenditures!E73/'Expenditures Per Pupil'!C73</f>
        <v>4530.9700883397991</v>
      </c>
      <c r="G73" s="29">
        <f>Expenditures!F73/'Expenditures Per Pupil'!C73</f>
        <v>294.68369136486621</v>
      </c>
      <c r="H73" s="29">
        <f>Expenditures!G73/'Expenditures Per Pupil'!C73</f>
        <v>321.19801153958997</v>
      </c>
      <c r="I73" s="29">
        <f>Expenditures!H73/'Expenditures Per Pupil'!C73</f>
        <v>248.72239788766828</v>
      </c>
      <c r="J73" s="29">
        <f>Expenditures!I73/'Expenditures Per Pupil'!C73</f>
        <v>331.40930990644455</v>
      </c>
      <c r="K73" s="29">
        <f>Expenditures!J73/'Expenditures Per Pupil'!C73</f>
        <v>162.70547967532679</v>
      </c>
      <c r="L73" s="29">
        <f>Expenditures!K73/'Expenditures Per Pupil'!C73</f>
        <v>849.27786941356726</v>
      </c>
      <c r="M73" s="29">
        <f>Expenditures!L73/'Expenditures Per Pupil'!C73</f>
        <v>551.39982397235713</v>
      </c>
      <c r="N73" s="29">
        <f>Expenditures!M73/'Expenditures Per Pupil'!C73</f>
        <v>0</v>
      </c>
      <c r="O73" s="29">
        <f>Expenditures!N73/'Expenditures Per Pupil'!C73</f>
        <v>0</v>
      </c>
      <c r="P73" s="29">
        <f>Expenditures!O73/'Expenditures Per Pupil'!C73</f>
        <v>494.86353293998769</v>
      </c>
      <c r="Q73" s="29">
        <f>Expenditures!P73/'Expenditures Per Pupil'!C73</f>
        <v>0</v>
      </c>
      <c r="R73" s="29">
        <f>Expenditures!Q73/'Expenditures Per Pupil'!C73</f>
        <v>103.2365485542915</v>
      </c>
      <c r="S73" s="29">
        <f>Expenditures!R73/'Expenditures Per Pupil'!C73</f>
        <v>0</v>
      </c>
      <c r="T73" s="29">
        <f>Expenditures!S73/'Expenditures Per Pupil'!C73</f>
        <v>0</v>
      </c>
      <c r="U73" s="29">
        <f>Expenditures!T73/'Expenditures Per Pupil'!C73</f>
        <v>0</v>
      </c>
      <c r="V73" s="29">
        <f>Expenditures!U73/'Expenditures Per Pupil'!C73</f>
        <v>0</v>
      </c>
      <c r="W73" s="29">
        <f>Expenditures!V73/'Expenditures Per Pupil'!C73</f>
        <v>0</v>
      </c>
      <c r="X73" s="29">
        <f>Expenditures!W73/'Expenditures Per Pupil'!C73</f>
        <v>0</v>
      </c>
      <c r="Y73" s="29">
        <f>Expenditures!X73/'Expenditures Per Pupil'!C73</f>
        <v>0</v>
      </c>
      <c r="Z73" s="29">
        <f>Expenditures!Y73/'Expenditures Per Pupil'!C73</f>
        <v>0</v>
      </c>
      <c r="AA73" s="29">
        <f>Expenditures!Z73/'Expenditures Per Pupil'!C73</f>
        <v>0</v>
      </c>
      <c r="AB73" s="29">
        <f>Expenditures!AA73/'Expenditures Per Pupil'!C73</f>
        <v>351.75702969651536</v>
      </c>
      <c r="AC73" s="29">
        <f>Expenditures!AB73/'Expenditures Per Pupil'!C73</f>
        <v>12.923036802816442</v>
      </c>
      <c r="AD73" s="29">
        <f>Expenditures!AC73/'Expenditures Per Pupil'!C73</f>
        <v>8253.1468200932304</v>
      </c>
    </row>
    <row r="74" spans="1:30" x14ac:dyDescent="0.2">
      <c r="A74" s="20" t="s">
        <v>142</v>
      </c>
      <c r="B74" s="20" t="s">
        <v>143</v>
      </c>
      <c r="C74" s="7">
        <v>2707.92</v>
      </c>
      <c r="D74" s="29">
        <f>Expenditures!C74/'Expenditures Per Pupil'!C74</f>
        <v>9295.220708144996</v>
      </c>
      <c r="E74" s="29">
        <f>Expenditures!D74/'Expenditures Per Pupil'!C74</f>
        <v>8746.422021330025</v>
      </c>
      <c r="F74" s="29">
        <f>Expenditures!E74/'Expenditures Per Pupil'!C74</f>
        <v>4742.4995568554459</v>
      </c>
      <c r="G74" s="29">
        <f>Expenditures!F74/'Expenditures Per Pupil'!C74</f>
        <v>464.49505155248306</v>
      </c>
      <c r="H74" s="29">
        <f>Expenditures!G74/'Expenditures Per Pupil'!C74</f>
        <v>418.96117315134865</v>
      </c>
      <c r="I74" s="29">
        <f>Expenditures!H74/'Expenditures Per Pupil'!C74</f>
        <v>262.47726668439242</v>
      </c>
      <c r="J74" s="29">
        <f>Expenditures!I74/'Expenditures Per Pupil'!C74</f>
        <v>556.48577136695314</v>
      </c>
      <c r="K74" s="29">
        <f>Expenditures!J74/'Expenditures Per Pupil'!C74</f>
        <v>115.29854279299239</v>
      </c>
      <c r="L74" s="29">
        <f>Expenditures!K74/'Expenditures Per Pupil'!C74</f>
        <v>783.1867337292091</v>
      </c>
      <c r="M74" s="29">
        <f>Expenditures!L74/'Expenditures Per Pupil'!C74</f>
        <v>603.76979009719639</v>
      </c>
      <c r="N74" s="29">
        <f>Expenditures!M74/'Expenditures Per Pupil'!C74</f>
        <v>0</v>
      </c>
      <c r="O74" s="29">
        <f>Expenditures!N74/'Expenditures Per Pupil'!C74</f>
        <v>0</v>
      </c>
      <c r="P74" s="29">
        <f>Expenditures!O74/'Expenditures Per Pupil'!C74</f>
        <v>645.70971077432125</v>
      </c>
      <c r="Q74" s="29">
        <f>Expenditures!P74/'Expenditures Per Pupil'!C74</f>
        <v>0</v>
      </c>
      <c r="R74" s="29">
        <f>Expenditures!Q74/'Expenditures Per Pupil'!C74</f>
        <v>153.53842432568172</v>
      </c>
      <c r="S74" s="29">
        <f>Expenditures!R74/'Expenditures Per Pupil'!C74</f>
        <v>0</v>
      </c>
      <c r="T74" s="29">
        <f>Expenditures!S74/'Expenditures Per Pupil'!C74</f>
        <v>0</v>
      </c>
      <c r="U74" s="29">
        <f>Expenditures!T74/'Expenditures Per Pupil'!C74</f>
        <v>0</v>
      </c>
      <c r="V74" s="29">
        <f>Expenditures!U74/'Expenditures Per Pupil'!C74</f>
        <v>0</v>
      </c>
      <c r="W74" s="29">
        <f>Expenditures!V74/'Expenditures Per Pupil'!C74</f>
        <v>0</v>
      </c>
      <c r="X74" s="29">
        <f>Expenditures!W74/'Expenditures Per Pupil'!C74</f>
        <v>0</v>
      </c>
      <c r="Y74" s="29">
        <f>Expenditures!X74/'Expenditures Per Pupil'!C74</f>
        <v>0</v>
      </c>
      <c r="Z74" s="29">
        <f>Expenditures!Y74/'Expenditures Per Pupil'!C74</f>
        <v>0</v>
      </c>
      <c r="AA74" s="29">
        <f>Expenditures!Z74/'Expenditures Per Pupil'!C74</f>
        <v>0</v>
      </c>
      <c r="AB74" s="29">
        <f>Expenditures!AA74/'Expenditures Per Pupil'!C74</f>
        <v>548.79868681497237</v>
      </c>
      <c r="AC74" s="29">
        <f>Expenditures!AB74/'Expenditures Per Pupil'!C74</f>
        <v>40.478581346568582</v>
      </c>
      <c r="AD74" s="29">
        <f>Expenditures!AC74/'Expenditures Per Pupil'!C74</f>
        <v>9335.6992894915657</v>
      </c>
    </row>
    <row r="75" spans="1:30" x14ac:dyDescent="0.2">
      <c r="A75" s="20" t="s">
        <v>144</v>
      </c>
      <c r="B75" s="20" t="s">
        <v>145</v>
      </c>
      <c r="C75" s="7">
        <v>1486.14</v>
      </c>
      <c r="D75" s="29">
        <f>Expenditures!C75/'Expenditures Per Pupil'!C75</f>
        <v>9033.326833272773</v>
      </c>
      <c r="E75" s="29">
        <f>Expenditures!D75/'Expenditures Per Pupil'!C75</f>
        <v>8628.4701643183016</v>
      </c>
      <c r="F75" s="29">
        <f>Expenditures!E75/'Expenditures Per Pupil'!C75</f>
        <v>4767.2503869083666</v>
      </c>
      <c r="G75" s="29">
        <f>Expenditures!F75/'Expenditures Per Pupil'!C75</f>
        <v>333.91466483642188</v>
      </c>
      <c r="H75" s="29">
        <f>Expenditures!G75/'Expenditures Per Pupil'!C75</f>
        <v>624.80412343386217</v>
      </c>
      <c r="I75" s="29">
        <f>Expenditures!H75/'Expenditures Per Pupil'!C75</f>
        <v>190.92224824040804</v>
      </c>
      <c r="J75" s="29">
        <f>Expenditures!I75/'Expenditures Per Pupil'!C75</f>
        <v>518.73192969706759</v>
      </c>
      <c r="K75" s="29">
        <f>Expenditures!J75/'Expenditures Per Pupil'!C75</f>
        <v>234.88957971658118</v>
      </c>
      <c r="L75" s="29">
        <f>Expenditures!K75/'Expenditures Per Pupil'!C75</f>
        <v>672.17414913803543</v>
      </c>
      <c r="M75" s="29">
        <f>Expenditures!L75/'Expenditures Per Pupil'!C75</f>
        <v>640.85853957231484</v>
      </c>
      <c r="N75" s="29">
        <f>Expenditures!M75/'Expenditures Per Pupil'!C75</f>
        <v>0</v>
      </c>
      <c r="O75" s="29">
        <f>Expenditures!N75/'Expenditures Per Pupil'!C75</f>
        <v>0</v>
      </c>
      <c r="P75" s="29">
        <f>Expenditures!O75/'Expenditures Per Pupil'!C75</f>
        <v>568.92964323684168</v>
      </c>
      <c r="Q75" s="29">
        <f>Expenditures!P75/'Expenditures Per Pupil'!C75</f>
        <v>0</v>
      </c>
      <c r="R75" s="29">
        <f>Expenditures!Q75/'Expenditures Per Pupil'!C75</f>
        <v>75.994899538401484</v>
      </c>
      <c r="S75" s="29">
        <f>Expenditures!R75/'Expenditures Per Pupil'!C75</f>
        <v>0</v>
      </c>
      <c r="T75" s="29">
        <f>Expenditures!S75/'Expenditures Per Pupil'!C75</f>
        <v>0</v>
      </c>
      <c r="U75" s="29">
        <f>Expenditures!T75/'Expenditures Per Pupil'!C75</f>
        <v>0</v>
      </c>
      <c r="V75" s="29">
        <f>Expenditures!U75/'Expenditures Per Pupil'!C75</f>
        <v>0</v>
      </c>
      <c r="W75" s="29">
        <f>Expenditures!V75/'Expenditures Per Pupil'!C75</f>
        <v>0</v>
      </c>
      <c r="X75" s="29">
        <f>Expenditures!W75/'Expenditures Per Pupil'!C75</f>
        <v>0</v>
      </c>
      <c r="Y75" s="29">
        <f>Expenditures!X75/'Expenditures Per Pupil'!C75</f>
        <v>0</v>
      </c>
      <c r="Z75" s="29">
        <f>Expenditures!Y75/'Expenditures Per Pupil'!C75</f>
        <v>0</v>
      </c>
      <c r="AA75" s="29">
        <f>Expenditures!Z75/'Expenditures Per Pupil'!C75</f>
        <v>0</v>
      </c>
      <c r="AB75" s="29">
        <f>Expenditures!AA75/'Expenditures Per Pupil'!C75</f>
        <v>404.85666895447258</v>
      </c>
      <c r="AC75" s="29">
        <f>Expenditures!AB75/'Expenditures Per Pupil'!C75</f>
        <v>430.24781649104386</v>
      </c>
      <c r="AD75" s="29">
        <f>Expenditures!AC75/'Expenditures Per Pupil'!C75</f>
        <v>9463.5746497638174</v>
      </c>
    </row>
    <row r="76" spans="1:30" x14ac:dyDescent="0.2">
      <c r="A76" s="20" t="s">
        <v>146</v>
      </c>
      <c r="B76" s="20" t="s">
        <v>147</v>
      </c>
      <c r="C76" s="7">
        <v>12542.6</v>
      </c>
      <c r="D76" s="29">
        <f>Expenditures!C76/'Expenditures Per Pupil'!C76</f>
        <v>8715.1904501459012</v>
      </c>
      <c r="E76" s="29">
        <f>Expenditures!D76/'Expenditures Per Pupil'!C76</f>
        <v>8165.6030113373617</v>
      </c>
      <c r="F76" s="29">
        <f>Expenditures!E76/'Expenditures Per Pupil'!C76</f>
        <v>4599.6718734552642</v>
      </c>
      <c r="G76" s="29">
        <f>Expenditures!F76/'Expenditures Per Pupil'!C76</f>
        <v>454.63149267297052</v>
      </c>
      <c r="H76" s="29">
        <f>Expenditures!G76/'Expenditures Per Pupil'!C76</f>
        <v>667.34879690016419</v>
      </c>
      <c r="I76" s="29">
        <f>Expenditures!H76/'Expenditures Per Pupil'!C76</f>
        <v>67.922481782086649</v>
      </c>
      <c r="J76" s="29">
        <f>Expenditures!I76/'Expenditures Per Pupil'!C76</f>
        <v>368.95601549917876</v>
      </c>
      <c r="K76" s="29">
        <f>Expenditures!J76/'Expenditures Per Pupil'!C76</f>
        <v>112.84273595586242</v>
      </c>
      <c r="L76" s="29">
        <f>Expenditures!K76/'Expenditures Per Pupil'!C76</f>
        <v>652.7738698515459</v>
      </c>
      <c r="M76" s="29">
        <f>Expenditures!L76/'Expenditures Per Pupil'!C76</f>
        <v>574.89682601693426</v>
      </c>
      <c r="N76" s="29">
        <f>Expenditures!M76/'Expenditures Per Pupil'!C76</f>
        <v>0</v>
      </c>
      <c r="O76" s="29">
        <f>Expenditures!N76/'Expenditures Per Pupil'!C76</f>
        <v>0</v>
      </c>
      <c r="P76" s="29">
        <f>Expenditures!O76/'Expenditures Per Pupil'!C76</f>
        <v>573.80089853778327</v>
      </c>
      <c r="Q76" s="29">
        <f>Expenditures!P76/'Expenditures Per Pupil'!C76</f>
        <v>0</v>
      </c>
      <c r="R76" s="29">
        <f>Expenditures!Q76/'Expenditures Per Pupil'!C76</f>
        <v>92.758020665571735</v>
      </c>
      <c r="S76" s="29">
        <f>Expenditures!R76/'Expenditures Per Pupil'!C76</f>
        <v>0</v>
      </c>
      <c r="T76" s="29">
        <f>Expenditures!S76/'Expenditures Per Pupil'!C76</f>
        <v>0</v>
      </c>
      <c r="U76" s="29">
        <f>Expenditures!T76/'Expenditures Per Pupil'!C76</f>
        <v>43.404798048251557</v>
      </c>
      <c r="V76" s="29">
        <f>Expenditures!U76/'Expenditures Per Pupil'!C76</f>
        <v>0</v>
      </c>
      <c r="W76" s="29">
        <f>Expenditures!V76/'Expenditures Per Pupil'!C76</f>
        <v>0</v>
      </c>
      <c r="X76" s="29">
        <f>Expenditures!W76/'Expenditures Per Pupil'!C76</f>
        <v>0</v>
      </c>
      <c r="Y76" s="29">
        <f>Expenditures!X76/'Expenditures Per Pupil'!C76</f>
        <v>0</v>
      </c>
      <c r="Z76" s="29">
        <f>Expenditures!Y76/'Expenditures Per Pupil'!C76</f>
        <v>0</v>
      </c>
      <c r="AA76" s="29">
        <f>Expenditures!Z76/'Expenditures Per Pupil'!C76</f>
        <v>0</v>
      </c>
      <c r="AB76" s="29">
        <f>Expenditures!AA76/'Expenditures Per Pupil'!C76</f>
        <v>506.1826407602889</v>
      </c>
      <c r="AC76" s="29">
        <f>Expenditures!AB76/'Expenditures Per Pupil'!C76</f>
        <v>38.142763063479656</v>
      </c>
      <c r="AD76" s="29">
        <f>Expenditures!AC76/'Expenditures Per Pupil'!C76</f>
        <v>8753.3332132093819</v>
      </c>
    </row>
    <row r="77" spans="1:30" x14ac:dyDescent="0.2">
      <c r="A77" s="20" t="s">
        <v>148</v>
      </c>
      <c r="B77" s="20" t="s">
        <v>149</v>
      </c>
      <c r="C77" s="7">
        <v>3848.83</v>
      </c>
      <c r="D77" s="29">
        <f>Expenditures!C77/'Expenditures Per Pupil'!C77</f>
        <v>9445.2046492050831</v>
      </c>
      <c r="E77" s="29">
        <f>Expenditures!D77/'Expenditures Per Pupil'!C77</f>
        <v>9007.7010026423613</v>
      </c>
      <c r="F77" s="29">
        <f>Expenditures!E77/'Expenditures Per Pupil'!C77</f>
        <v>4918.7688128600121</v>
      </c>
      <c r="G77" s="29">
        <f>Expenditures!F77/'Expenditures Per Pupil'!C77</f>
        <v>408.61328767443615</v>
      </c>
      <c r="H77" s="29">
        <f>Expenditures!G77/'Expenditures Per Pupil'!C77</f>
        <v>466.23301107089691</v>
      </c>
      <c r="I77" s="29">
        <f>Expenditures!H77/'Expenditures Per Pupil'!C77</f>
        <v>279.6192843019827</v>
      </c>
      <c r="J77" s="29">
        <f>Expenditures!I77/'Expenditures Per Pupil'!C77</f>
        <v>555.07797434545034</v>
      </c>
      <c r="K77" s="29">
        <f>Expenditures!J77/'Expenditures Per Pupil'!C77</f>
        <v>177.33111361114939</v>
      </c>
      <c r="L77" s="29">
        <f>Expenditures!K77/'Expenditures Per Pupil'!C77</f>
        <v>815.17280835994313</v>
      </c>
      <c r="M77" s="29">
        <f>Expenditures!L77/'Expenditures Per Pupil'!C77</f>
        <v>599.42774817282134</v>
      </c>
      <c r="N77" s="29">
        <f>Expenditures!M77/'Expenditures Per Pupil'!C77</f>
        <v>0</v>
      </c>
      <c r="O77" s="29">
        <f>Expenditures!N77/'Expenditures Per Pupil'!C77</f>
        <v>0</v>
      </c>
      <c r="P77" s="29">
        <f>Expenditures!O77/'Expenditures Per Pupil'!C77</f>
        <v>607.76141061049725</v>
      </c>
      <c r="Q77" s="29">
        <f>Expenditures!P77/'Expenditures Per Pupil'!C77</f>
        <v>0</v>
      </c>
      <c r="R77" s="29">
        <f>Expenditures!Q77/'Expenditures Per Pupil'!C77</f>
        <v>179.69555163517225</v>
      </c>
      <c r="S77" s="29">
        <f>Expenditures!R77/'Expenditures Per Pupil'!C77</f>
        <v>0</v>
      </c>
      <c r="T77" s="29">
        <f>Expenditures!S77/'Expenditures Per Pupil'!C77</f>
        <v>0</v>
      </c>
      <c r="U77" s="29">
        <f>Expenditures!T77/'Expenditures Per Pupil'!C77</f>
        <v>0</v>
      </c>
      <c r="V77" s="29">
        <f>Expenditures!U77/'Expenditures Per Pupil'!C77</f>
        <v>0</v>
      </c>
      <c r="W77" s="29">
        <f>Expenditures!V77/'Expenditures Per Pupil'!C77</f>
        <v>0</v>
      </c>
      <c r="X77" s="29">
        <f>Expenditures!W77/'Expenditures Per Pupil'!C77</f>
        <v>0</v>
      </c>
      <c r="Y77" s="29">
        <f>Expenditures!X77/'Expenditures Per Pupil'!C77</f>
        <v>0</v>
      </c>
      <c r="Z77" s="29">
        <f>Expenditures!Y77/'Expenditures Per Pupil'!C77</f>
        <v>0</v>
      </c>
      <c r="AA77" s="29">
        <f>Expenditures!Z77/'Expenditures Per Pupil'!C77</f>
        <v>0</v>
      </c>
      <c r="AB77" s="29">
        <f>Expenditures!AA77/'Expenditures Per Pupil'!C77</f>
        <v>437.50364656272166</v>
      </c>
      <c r="AC77" s="29">
        <f>Expenditures!AB77/'Expenditures Per Pupil'!C77</f>
        <v>281.5488525084246</v>
      </c>
      <c r="AD77" s="29">
        <f>Expenditures!AC77/'Expenditures Per Pupil'!C77</f>
        <v>9726.7535017135087</v>
      </c>
    </row>
    <row r="78" spans="1:30" x14ac:dyDescent="0.2">
      <c r="A78" s="20" t="s">
        <v>150</v>
      </c>
      <c r="B78" s="20" t="s">
        <v>151</v>
      </c>
      <c r="C78" s="7">
        <v>762.99</v>
      </c>
      <c r="D78" s="29">
        <f>Expenditures!C78/'Expenditures Per Pupil'!C78</f>
        <v>8283.7445707021052</v>
      </c>
      <c r="E78" s="29">
        <f>Expenditures!D78/'Expenditures Per Pupil'!C78</f>
        <v>8025.9205887364187</v>
      </c>
      <c r="F78" s="29">
        <f>Expenditures!E78/'Expenditures Per Pupil'!C78</f>
        <v>4702.5715146987513</v>
      </c>
      <c r="G78" s="29">
        <f>Expenditures!F78/'Expenditures Per Pupil'!C78</f>
        <v>296.05836249492131</v>
      </c>
      <c r="H78" s="29">
        <f>Expenditures!G78/'Expenditures Per Pupil'!C78</f>
        <v>454.34105296268626</v>
      </c>
      <c r="I78" s="29">
        <f>Expenditures!H78/'Expenditures Per Pupil'!C78</f>
        <v>530.89355037418568</v>
      </c>
      <c r="J78" s="29">
        <f>Expenditures!I78/'Expenditures Per Pupil'!C78</f>
        <v>397.30105243843298</v>
      </c>
      <c r="K78" s="29">
        <f>Expenditures!J78/'Expenditures Per Pupil'!C78</f>
        <v>115.84866118822002</v>
      </c>
      <c r="L78" s="29">
        <f>Expenditures!K78/'Expenditures Per Pupil'!C78</f>
        <v>703.82358877573756</v>
      </c>
      <c r="M78" s="29">
        <f>Expenditures!L78/'Expenditures Per Pupil'!C78</f>
        <v>177.57239282297277</v>
      </c>
      <c r="N78" s="29">
        <f>Expenditures!M78/'Expenditures Per Pupil'!C78</f>
        <v>0</v>
      </c>
      <c r="O78" s="29">
        <f>Expenditures!N78/'Expenditures Per Pupil'!C78</f>
        <v>0</v>
      </c>
      <c r="P78" s="29">
        <f>Expenditures!O78/'Expenditures Per Pupil'!C78</f>
        <v>504.74247368903917</v>
      </c>
      <c r="Q78" s="29">
        <f>Expenditures!P78/'Expenditures Per Pupil'!C78</f>
        <v>0</v>
      </c>
      <c r="R78" s="29">
        <f>Expenditures!Q78/'Expenditures Per Pupil'!C78</f>
        <v>142.76793929147169</v>
      </c>
      <c r="S78" s="29">
        <f>Expenditures!R78/'Expenditures Per Pupil'!C78</f>
        <v>0</v>
      </c>
      <c r="T78" s="29">
        <f>Expenditures!S78/'Expenditures Per Pupil'!C78</f>
        <v>0</v>
      </c>
      <c r="U78" s="29">
        <f>Expenditures!T78/'Expenditures Per Pupil'!C78</f>
        <v>0</v>
      </c>
      <c r="V78" s="29">
        <f>Expenditures!U78/'Expenditures Per Pupil'!C78</f>
        <v>0</v>
      </c>
      <c r="W78" s="29">
        <f>Expenditures!V78/'Expenditures Per Pupil'!C78</f>
        <v>0</v>
      </c>
      <c r="X78" s="29">
        <f>Expenditures!W78/'Expenditures Per Pupil'!C78</f>
        <v>0</v>
      </c>
      <c r="Y78" s="29">
        <f>Expenditures!X78/'Expenditures Per Pupil'!C78</f>
        <v>0</v>
      </c>
      <c r="Z78" s="29">
        <f>Expenditures!Y78/'Expenditures Per Pupil'!C78</f>
        <v>0</v>
      </c>
      <c r="AA78" s="29">
        <f>Expenditures!Z78/'Expenditures Per Pupil'!C78</f>
        <v>0</v>
      </c>
      <c r="AB78" s="29">
        <f>Expenditures!AA78/'Expenditures Per Pupil'!C78</f>
        <v>257.82398196568761</v>
      </c>
      <c r="AC78" s="29">
        <f>Expenditures!AB78/'Expenditures Per Pupil'!C78</f>
        <v>653.99568801688088</v>
      </c>
      <c r="AD78" s="29">
        <f>Expenditures!AC78/'Expenditures Per Pupil'!C78</f>
        <v>8937.7402587189863</v>
      </c>
    </row>
    <row r="79" spans="1:30" x14ac:dyDescent="0.2">
      <c r="A79" s="20" t="s">
        <v>152</v>
      </c>
      <c r="B79" s="20" t="s">
        <v>153</v>
      </c>
      <c r="C79" s="7">
        <v>2871.99</v>
      </c>
      <c r="D79" s="29">
        <f>Expenditures!C79/'Expenditures Per Pupil'!C79</f>
        <v>7891.0608149749833</v>
      </c>
      <c r="E79" s="29">
        <f>Expenditures!D79/'Expenditures Per Pupil'!C79</f>
        <v>7822.1675737032519</v>
      </c>
      <c r="F79" s="29">
        <f>Expenditures!E79/'Expenditures Per Pupil'!C79</f>
        <v>4212.5718125759495</v>
      </c>
      <c r="G79" s="29">
        <f>Expenditures!F79/'Expenditures Per Pupil'!C79</f>
        <v>233.35477143026264</v>
      </c>
      <c r="H79" s="29">
        <f>Expenditures!G79/'Expenditures Per Pupil'!C79</f>
        <v>358.49423222225704</v>
      </c>
      <c r="I79" s="29">
        <f>Expenditures!H79/'Expenditures Per Pupil'!C79</f>
        <v>198.59310095090862</v>
      </c>
      <c r="J79" s="29">
        <f>Expenditures!I79/'Expenditures Per Pupil'!C79</f>
        <v>419.53074000954047</v>
      </c>
      <c r="K79" s="29">
        <f>Expenditures!J79/'Expenditures Per Pupil'!C79</f>
        <v>268.4303531697534</v>
      </c>
      <c r="L79" s="29">
        <f>Expenditures!K79/'Expenditures Per Pupil'!C79</f>
        <v>931.25894588769461</v>
      </c>
      <c r="M79" s="29">
        <f>Expenditures!L79/'Expenditures Per Pupil'!C79</f>
        <v>512.00496171644056</v>
      </c>
      <c r="N79" s="29">
        <f>Expenditures!M79/'Expenditures Per Pupil'!C79</f>
        <v>0</v>
      </c>
      <c r="O79" s="29">
        <f>Expenditures!N79/'Expenditures Per Pupil'!C79</f>
        <v>0</v>
      </c>
      <c r="P79" s="29">
        <f>Expenditures!O79/'Expenditures Per Pupil'!C79</f>
        <v>573.8331296418163</v>
      </c>
      <c r="Q79" s="29">
        <f>Expenditures!P79/'Expenditures Per Pupil'!C79</f>
        <v>0</v>
      </c>
      <c r="R79" s="29">
        <f>Expenditures!Q79/'Expenditures Per Pupil'!C79</f>
        <v>114.0955260986285</v>
      </c>
      <c r="S79" s="29">
        <f>Expenditures!R79/'Expenditures Per Pupil'!C79</f>
        <v>0</v>
      </c>
      <c r="T79" s="29">
        <f>Expenditures!S79/'Expenditures Per Pupil'!C79</f>
        <v>0</v>
      </c>
      <c r="U79" s="29">
        <f>Expenditures!T79/'Expenditures Per Pupil'!C79</f>
        <v>19.846865762067416</v>
      </c>
      <c r="V79" s="29">
        <f>Expenditures!U79/'Expenditures Per Pupil'!C79</f>
        <v>18.687634706248978</v>
      </c>
      <c r="W79" s="29">
        <f>Expenditures!V79/'Expenditures Per Pupil'!C79</f>
        <v>0</v>
      </c>
      <c r="X79" s="29">
        <f>Expenditures!W79/'Expenditures Per Pupil'!C79</f>
        <v>0</v>
      </c>
      <c r="Y79" s="29">
        <f>Expenditures!X79/'Expenditures Per Pupil'!C79</f>
        <v>0</v>
      </c>
      <c r="Z79" s="29">
        <f>Expenditures!Y79/'Expenditures Per Pupil'!C79</f>
        <v>0</v>
      </c>
      <c r="AA79" s="29">
        <f>Expenditures!Z79/'Expenditures Per Pupil'!C79</f>
        <v>0</v>
      </c>
      <c r="AB79" s="29">
        <f>Expenditures!AA79/'Expenditures Per Pupil'!C79</f>
        <v>30.358740803415056</v>
      </c>
      <c r="AC79" s="29">
        <f>Expenditures!AB79/'Expenditures Per Pupil'!C79</f>
        <v>458.63121737889065</v>
      </c>
      <c r="AD79" s="29">
        <f>Expenditures!AC79/'Expenditures Per Pupil'!C79</f>
        <v>8349.6920323538743</v>
      </c>
    </row>
    <row r="80" spans="1:30" x14ac:dyDescent="0.2">
      <c r="A80" s="20" t="s">
        <v>154</v>
      </c>
      <c r="B80" s="20" t="s">
        <v>155</v>
      </c>
      <c r="C80" s="7">
        <v>2142.35</v>
      </c>
      <c r="D80" s="29">
        <f>Expenditures!C80/'Expenditures Per Pupil'!C80</f>
        <v>9937.4543888720327</v>
      </c>
      <c r="E80" s="29">
        <f>Expenditures!D80/'Expenditures Per Pupil'!C80</f>
        <v>9511.9845450089852</v>
      </c>
      <c r="F80" s="29">
        <f>Expenditures!E80/'Expenditures Per Pupil'!C80</f>
        <v>4807.3238733166854</v>
      </c>
      <c r="G80" s="29">
        <f>Expenditures!F80/'Expenditures Per Pupil'!C80</f>
        <v>432.89645015987116</v>
      </c>
      <c r="H80" s="29">
        <f>Expenditures!G80/'Expenditures Per Pupil'!C80</f>
        <v>681.13005344598218</v>
      </c>
      <c r="I80" s="29">
        <f>Expenditures!H80/'Expenditures Per Pupil'!C80</f>
        <v>300.06631036011862</v>
      </c>
      <c r="J80" s="29">
        <f>Expenditures!I80/'Expenditures Per Pupil'!C80</f>
        <v>515.58656615398979</v>
      </c>
      <c r="K80" s="29">
        <f>Expenditures!J80/'Expenditures Per Pupil'!C80</f>
        <v>187.20042009942355</v>
      </c>
      <c r="L80" s="29">
        <f>Expenditures!K80/'Expenditures Per Pupil'!C80</f>
        <v>823.85015987116947</v>
      </c>
      <c r="M80" s="29">
        <f>Expenditures!L80/'Expenditures Per Pupil'!C80</f>
        <v>885.96853455317762</v>
      </c>
      <c r="N80" s="29">
        <f>Expenditures!M80/'Expenditures Per Pupil'!C80</f>
        <v>0</v>
      </c>
      <c r="O80" s="29">
        <f>Expenditures!N80/'Expenditures Per Pupil'!C80</f>
        <v>0</v>
      </c>
      <c r="P80" s="29">
        <f>Expenditures!O80/'Expenditures Per Pupil'!C80</f>
        <v>637.39382920624541</v>
      </c>
      <c r="Q80" s="29">
        <f>Expenditures!P80/'Expenditures Per Pupil'!C80</f>
        <v>0</v>
      </c>
      <c r="R80" s="29">
        <f>Expenditures!Q80/'Expenditures Per Pupil'!C80</f>
        <v>106.38817186734195</v>
      </c>
      <c r="S80" s="29">
        <f>Expenditures!R80/'Expenditures Per Pupil'!C80</f>
        <v>134.18017597498076</v>
      </c>
      <c r="T80" s="29">
        <f>Expenditures!S80/'Expenditures Per Pupil'!C80</f>
        <v>0</v>
      </c>
      <c r="U80" s="29">
        <f>Expenditures!T80/'Expenditures Per Pupil'!C80</f>
        <v>0</v>
      </c>
      <c r="V80" s="29">
        <f>Expenditures!U80/'Expenditures Per Pupil'!C80</f>
        <v>0</v>
      </c>
      <c r="W80" s="29">
        <f>Expenditures!V80/'Expenditures Per Pupil'!C80</f>
        <v>0</v>
      </c>
      <c r="X80" s="29">
        <f>Expenditures!W80/'Expenditures Per Pupil'!C80</f>
        <v>0</v>
      </c>
      <c r="Y80" s="29">
        <f>Expenditures!X80/'Expenditures Per Pupil'!C80</f>
        <v>0</v>
      </c>
      <c r="Z80" s="29">
        <f>Expenditures!Y80/'Expenditures Per Pupil'!C80</f>
        <v>0</v>
      </c>
      <c r="AA80" s="29">
        <f>Expenditures!Z80/'Expenditures Per Pupil'!C80</f>
        <v>0</v>
      </c>
      <c r="AB80" s="29">
        <f>Expenditures!AA80/'Expenditures Per Pupil'!C80</f>
        <v>425.46984386304757</v>
      </c>
      <c r="AC80" s="29">
        <f>Expenditures!AB80/'Expenditures Per Pupil'!C80</f>
        <v>13.145844516535581</v>
      </c>
      <c r="AD80" s="29">
        <f>Expenditures!AC80/'Expenditures Per Pupil'!C80</f>
        <v>9950.6002333885699</v>
      </c>
    </row>
    <row r="81" spans="1:30" x14ac:dyDescent="0.2">
      <c r="A81" s="20" t="s">
        <v>156</v>
      </c>
      <c r="B81" s="20" t="s">
        <v>157</v>
      </c>
      <c r="C81" s="7">
        <v>841.11</v>
      </c>
      <c r="D81" s="29">
        <f>Expenditures!C81/'Expenditures Per Pupil'!C81</f>
        <v>8929.9125679162062</v>
      </c>
      <c r="E81" s="29">
        <f>Expenditures!D81/'Expenditures Per Pupil'!C81</f>
        <v>8400.0726421038853</v>
      </c>
      <c r="F81" s="29">
        <f>Expenditures!E81/'Expenditures Per Pupil'!C81</f>
        <v>4878.618682455327</v>
      </c>
      <c r="G81" s="29">
        <f>Expenditures!F81/'Expenditures Per Pupil'!C81</f>
        <v>344.09369761386739</v>
      </c>
      <c r="H81" s="29">
        <f>Expenditures!G81/'Expenditures Per Pupil'!C81</f>
        <v>384.69940911414682</v>
      </c>
      <c r="I81" s="29">
        <f>Expenditures!H81/'Expenditures Per Pupil'!C81</f>
        <v>395.47030709419698</v>
      </c>
      <c r="J81" s="29">
        <f>Expenditures!I81/'Expenditures Per Pupil'!C81</f>
        <v>373.62008536338885</v>
      </c>
      <c r="K81" s="29">
        <f>Expenditures!J81/'Expenditures Per Pupil'!C81</f>
        <v>399.55162820558547</v>
      </c>
      <c r="L81" s="29">
        <f>Expenditures!K81/'Expenditures Per Pupil'!C81</f>
        <v>723.01766713033965</v>
      </c>
      <c r="M81" s="29">
        <f>Expenditures!L81/'Expenditures Per Pupil'!C81</f>
        <v>190.13564218710988</v>
      </c>
      <c r="N81" s="29">
        <f>Expenditures!M81/'Expenditures Per Pupil'!C81</f>
        <v>0</v>
      </c>
      <c r="O81" s="29">
        <f>Expenditures!N81/'Expenditures Per Pupil'!C81</f>
        <v>0</v>
      </c>
      <c r="P81" s="29">
        <f>Expenditures!O81/'Expenditures Per Pupil'!C81</f>
        <v>585.34877721106636</v>
      </c>
      <c r="Q81" s="29">
        <f>Expenditures!P81/'Expenditures Per Pupil'!C81</f>
        <v>0</v>
      </c>
      <c r="R81" s="29">
        <f>Expenditures!Q81/'Expenditures Per Pupil'!C81</f>
        <v>125.5167457288583</v>
      </c>
      <c r="S81" s="29">
        <f>Expenditures!R81/'Expenditures Per Pupil'!C81</f>
        <v>0</v>
      </c>
      <c r="T81" s="29">
        <f>Expenditures!S81/'Expenditures Per Pupil'!C81</f>
        <v>0</v>
      </c>
      <c r="U81" s="29">
        <f>Expenditures!T81/'Expenditures Per Pupil'!C81</f>
        <v>0</v>
      </c>
      <c r="V81" s="29">
        <f>Expenditures!U81/'Expenditures Per Pupil'!C81</f>
        <v>0</v>
      </c>
      <c r="W81" s="29">
        <f>Expenditures!V81/'Expenditures Per Pupil'!C81</f>
        <v>0</v>
      </c>
      <c r="X81" s="29">
        <f>Expenditures!W81/'Expenditures Per Pupil'!C81</f>
        <v>0</v>
      </c>
      <c r="Y81" s="29">
        <f>Expenditures!X81/'Expenditures Per Pupil'!C81</f>
        <v>0</v>
      </c>
      <c r="Z81" s="29">
        <f>Expenditures!Y81/'Expenditures Per Pupil'!C81</f>
        <v>161.88132348919879</v>
      </c>
      <c r="AA81" s="29">
        <f>Expenditures!Z81/'Expenditures Per Pupil'!C81</f>
        <v>0</v>
      </c>
      <c r="AB81" s="29">
        <f>Expenditures!AA81/'Expenditures Per Pupil'!C81</f>
        <v>367.9586023231206</v>
      </c>
      <c r="AC81" s="29">
        <f>Expenditures!AB81/'Expenditures Per Pupil'!C81</f>
        <v>61.863489912139912</v>
      </c>
      <c r="AD81" s="29">
        <f>Expenditures!AC81/'Expenditures Per Pupil'!C81</f>
        <v>8991.7760578283451</v>
      </c>
    </row>
    <row r="82" spans="1:30" x14ac:dyDescent="0.2">
      <c r="A82" s="20" t="s">
        <v>158</v>
      </c>
      <c r="B82" s="20" t="s">
        <v>159</v>
      </c>
      <c r="C82" s="7">
        <v>6212.34</v>
      </c>
      <c r="D82" s="29">
        <f>Expenditures!C82/'Expenditures Per Pupil'!C82</f>
        <v>8944.0817695103615</v>
      </c>
      <c r="E82" s="29">
        <f>Expenditures!D82/'Expenditures Per Pupil'!C82</f>
        <v>8593.9465611991618</v>
      </c>
      <c r="F82" s="29">
        <f>Expenditures!E82/'Expenditures Per Pupil'!C82</f>
        <v>4858.1153301332506</v>
      </c>
      <c r="G82" s="29">
        <f>Expenditures!F82/'Expenditures Per Pupil'!C82</f>
        <v>357.23248888502565</v>
      </c>
      <c r="H82" s="29">
        <f>Expenditures!G82/'Expenditures Per Pupil'!C82</f>
        <v>424.44481306560817</v>
      </c>
      <c r="I82" s="29">
        <f>Expenditures!H82/'Expenditures Per Pupil'!C82</f>
        <v>158.72692737358224</v>
      </c>
      <c r="J82" s="29">
        <f>Expenditures!I82/'Expenditures Per Pupil'!C82</f>
        <v>427.35051365508002</v>
      </c>
      <c r="K82" s="29">
        <f>Expenditures!J82/'Expenditures Per Pupil'!C82</f>
        <v>252.08178238795688</v>
      </c>
      <c r="L82" s="29">
        <f>Expenditures!K82/'Expenditures Per Pupil'!C82</f>
        <v>898.26201077210828</v>
      </c>
      <c r="M82" s="29">
        <f>Expenditures!L82/'Expenditures Per Pupil'!C82</f>
        <v>558.28290628008119</v>
      </c>
      <c r="N82" s="29">
        <f>Expenditures!M82/'Expenditures Per Pupil'!C82</f>
        <v>0</v>
      </c>
      <c r="O82" s="29">
        <f>Expenditures!N82/'Expenditures Per Pupil'!C82</f>
        <v>0</v>
      </c>
      <c r="P82" s="29">
        <f>Expenditures!O82/'Expenditures Per Pupil'!C82</f>
        <v>570.88570329376694</v>
      </c>
      <c r="Q82" s="29">
        <f>Expenditures!P82/'Expenditures Per Pupil'!C82</f>
        <v>0</v>
      </c>
      <c r="R82" s="29">
        <f>Expenditures!Q82/'Expenditures Per Pupil'!C82</f>
        <v>88.564085352701227</v>
      </c>
      <c r="S82" s="29">
        <f>Expenditures!R82/'Expenditures Per Pupil'!C82</f>
        <v>0</v>
      </c>
      <c r="T82" s="29">
        <f>Expenditures!S82/'Expenditures Per Pupil'!C82</f>
        <v>0</v>
      </c>
      <c r="U82" s="29">
        <f>Expenditures!T82/'Expenditures Per Pupil'!C82</f>
        <v>0</v>
      </c>
      <c r="V82" s="29">
        <f>Expenditures!U82/'Expenditures Per Pupil'!C82</f>
        <v>0</v>
      </c>
      <c r="W82" s="29">
        <f>Expenditures!V82/'Expenditures Per Pupil'!C82</f>
        <v>0</v>
      </c>
      <c r="X82" s="29">
        <f>Expenditures!W82/'Expenditures Per Pupil'!C82</f>
        <v>0</v>
      </c>
      <c r="Y82" s="29">
        <f>Expenditures!X82/'Expenditures Per Pupil'!C82</f>
        <v>0</v>
      </c>
      <c r="Z82" s="29">
        <f>Expenditures!Y82/'Expenditures Per Pupil'!C82</f>
        <v>32.809231304146266</v>
      </c>
      <c r="AA82" s="29">
        <f>Expenditures!Z82/'Expenditures Per Pupil'!C82</f>
        <v>0</v>
      </c>
      <c r="AB82" s="29">
        <f>Expenditures!AA82/'Expenditures Per Pupil'!C82</f>
        <v>317.32597700705372</v>
      </c>
      <c r="AC82" s="29">
        <f>Expenditures!AB82/'Expenditures Per Pupil'!C82</f>
        <v>369.83298241886308</v>
      </c>
      <c r="AD82" s="29">
        <f>Expenditures!AC82/'Expenditures Per Pupil'!C82</f>
        <v>9313.9147519292237</v>
      </c>
    </row>
    <row r="83" spans="1:30" x14ac:dyDescent="0.2">
      <c r="A83" s="20" t="s">
        <v>160</v>
      </c>
      <c r="B83" s="20" t="s">
        <v>161</v>
      </c>
      <c r="C83" s="7">
        <v>1933.52</v>
      </c>
      <c r="D83" s="29">
        <f>Expenditures!C83/'Expenditures Per Pupil'!C83</f>
        <v>8767.1045916256371</v>
      </c>
      <c r="E83" s="29">
        <f>Expenditures!D83/'Expenditures Per Pupil'!C83</f>
        <v>8049.4356924159047</v>
      </c>
      <c r="F83" s="29">
        <f>Expenditures!E83/'Expenditures Per Pupil'!C83</f>
        <v>4571.9719527080151</v>
      </c>
      <c r="G83" s="29">
        <f>Expenditures!F83/'Expenditures Per Pupil'!C83</f>
        <v>255.35250217220405</v>
      </c>
      <c r="H83" s="29">
        <f>Expenditures!G83/'Expenditures Per Pupil'!C83</f>
        <v>450.11203918242376</v>
      </c>
      <c r="I83" s="29">
        <f>Expenditures!H83/'Expenditures Per Pupil'!C83</f>
        <v>308.20682485828956</v>
      </c>
      <c r="J83" s="29">
        <f>Expenditures!I83/'Expenditures Per Pupil'!C83</f>
        <v>378.72786937812901</v>
      </c>
      <c r="K83" s="29">
        <f>Expenditures!J83/'Expenditures Per Pupil'!C83</f>
        <v>122.66220675245148</v>
      </c>
      <c r="L83" s="29">
        <f>Expenditures!K83/'Expenditures Per Pupil'!C83</f>
        <v>673.02614402747326</v>
      </c>
      <c r="M83" s="29">
        <f>Expenditures!L83/'Expenditures Per Pupil'!C83</f>
        <v>571.99113016674255</v>
      </c>
      <c r="N83" s="29">
        <f>Expenditures!M83/'Expenditures Per Pupil'!C83</f>
        <v>0</v>
      </c>
      <c r="O83" s="29">
        <f>Expenditures!N83/'Expenditures Per Pupil'!C83</f>
        <v>0</v>
      </c>
      <c r="P83" s="29">
        <f>Expenditures!O83/'Expenditures Per Pupil'!C83</f>
        <v>625.50079130290874</v>
      </c>
      <c r="Q83" s="29">
        <f>Expenditures!P83/'Expenditures Per Pupil'!C83</f>
        <v>0</v>
      </c>
      <c r="R83" s="29">
        <f>Expenditures!Q83/'Expenditures Per Pupil'!C83</f>
        <v>91.884231867267985</v>
      </c>
      <c r="S83" s="29">
        <f>Expenditures!R83/'Expenditures Per Pupil'!C83</f>
        <v>0</v>
      </c>
      <c r="T83" s="29">
        <f>Expenditures!S83/'Expenditures Per Pupil'!C83</f>
        <v>0</v>
      </c>
      <c r="U83" s="29">
        <f>Expenditures!T83/'Expenditures Per Pupil'!C83</f>
        <v>0</v>
      </c>
      <c r="V83" s="29">
        <f>Expenditures!U83/'Expenditures Per Pupil'!C83</f>
        <v>0</v>
      </c>
      <c r="W83" s="29">
        <f>Expenditures!V83/'Expenditures Per Pupil'!C83</f>
        <v>0</v>
      </c>
      <c r="X83" s="29">
        <f>Expenditures!W83/'Expenditures Per Pupil'!C83</f>
        <v>0</v>
      </c>
      <c r="Y83" s="29">
        <f>Expenditures!X83/'Expenditures Per Pupil'!C83</f>
        <v>0</v>
      </c>
      <c r="Z83" s="29">
        <f>Expenditures!Y83/'Expenditures Per Pupil'!C83</f>
        <v>0</v>
      </c>
      <c r="AA83" s="29">
        <f>Expenditures!Z83/'Expenditures Per Pupil'!C83</f>
        <v>0</v>
      </c>
      <c r="AB83" s="29">
        <f>Expenditures!AA83/'Expenditures Per Pupil'!C83</f>
        <v>717.66889920973142</v>
      </c>
      <c r="AC83" s="29">
        <f>Expenditures!AB83/'Expenditures Per Pupil'!C83</f>
        <v>77.150740618147211</v>
      </c>
      <c r="AD83" s="29">
        <f>Expenditures!AC83/'Expenditures Per Pupil'!C83</f>
        <v>8844.2553322437834</v>
      </c>
    </row>
    <row r="84" spans="1:30" x14ac:dyDescent="0.2">
      <c r="A84" s="20" t="s">
        <v>162</v>
      </c>
      <c r="B84" s="20" t="s">
        <v>163</v>
      </c>
      <c r="C84" s="7">
        <v>680.97</v>
      </c>
      <c r="D84" s="29">
        <f>Expenditures!C84/'Expenditures Per Pupil'!C84</f>
        <v>9911.1963669471479</v>
      </c>
      <c r="E84" s="29">
        <f>Expenditures!D84/'Expenditures Per Pupil'!C84</f>
        <v>9542.0775511402844</v>
      </c>
      <c r="F84" s="29">
        <f>Expenditures!E84/'Expenditures Per Pupil'!C84</f>
        <v>5095.9336240950406</v>
      </c>
      <c r="G84" s="29">
        <f>Expenditures!F84/'Expenditures Per Pupil'!C84</f>
        <v>488.82027108389502</v>
      </c>
      <c r="H84" s="29">
        <f>Expenditures!G84/'Expenditures Per Pupil'!C84</f>
        <v>311.92219921582449</v>
      </c>
      <c r="I84" s="29">
        <f>Expenditures!H84/'Expenditures Per Pupil'!C84</f>
        <v>493.90169904694773</v>
      </c>
      <c r="J84" s="29">
        <f>Expenditures!I84/'Expenditures Per Pupil'!C84</f>
        <v>398.22516410414556</v>
      </c>
      <c r="K84" s="29">
        <f>Expenditures!J84/'Expenditures Per Pupil'!C84</f>
        <v>211.96089401882608</v>
      </c>
      <c r="L84" s="29">
        <f>Expenditures!K84/'Expenditures Per Pupil'!C84</f>
        <v>1090.0415436803382</v>
      </c>
      <c r="M84" s="29">
        <f>Expenditures!L84/'Expenditures Per Pupil'!C84</f>
        <v>620.63406611157609</v>
      </c>
      <c r="N84" s="29">
        <f>Expenditures!M84/'Expenditures Per Pupil'!C84</f>
        <v>0</v>
      </c>
      <c r="O84" s="29">
        <f>Expenditures!N84/'Expenditures Per Pupil'!C84</f>
        <v>0</v>
      </c>
      <c r="P84" s="29">
        <f>Expenditures!O84/'Expenditures Per Pupil'!C84</f>
        <v>655.73195588645603</v>
      </c>
      <c r="Q84" s="29">
        <f>Expenditures!P84/'Expenditures Per Pupil'!C84</f>
        <v>0</v>
      </c>
      <c r="R84" s="29">
        <f>Expenditures!Q84/'Expenditures Per Pupil'!C84</f>
        <v>174.90613389723481</v>
      </c>
      <c r="S84" s="29">
        <f>Expenditures!R84/'Expenditures Per Pupil'!C84</f>
        <v>0</v>
      </c>
      <c r="T84" s="29">
        <f>Expenditures!S84/'Expenditures Per Pupil'!C84</f>
        <v>0</v>
      </c>
      <c r="U84" s="29">
        <f>Expenditures!T84/'Expenditures Per Pupil'!C84</f>
        <v>0</v>
      </c>
      <c r="V84" s="29">
        <f>Expenditures!U84/'Expenditures Per Pupil'!C84</f>
        <v>0</v>
      </c>
      <c r="W84" s="29">
        <f>Expenditures!V84/'Expenditures Per Pupil'!C84</f>
        <v>0</v>
      </c>
      <c r="X84" s="29">
        <f>Expenditures!W84/'Expenditures Per Pupil'!C84</f>
        <v>0</v>
      </c>
      <c r="Y84" s="29">
        <f>Expenditures!X84/'Expenditures Per Pupil'!C84</f>
        <v>0</v>
      </c>
      <c r="Z84" s="29">
        <f>Expenditures!Y84/'Expenditures Per Pupil'!C84</f>
        <v>0</v>
      </c>
      <c r="AA84" s="29">
        <f>Expenditures!Z84/'Expenditures Per Pupil'!C84</f>
        <v>0</v>
      </c>
      <c r="AB84" s="29">
        <f>Expenditures!AA84/'Expenditures Per Pupil'!C84</f>
        <v>369.11881580686372</v>
      </c>
      <c r="AC84" s="29">
        <f>Expenditures!AB84/'Expenditures Per Pupil'!C84</f>
        <v>229.12471915062335</v>
      </c>
      <c r="AD84" s="29">
        <f>Expenditures!AC84/'Expenditures Per Pupil'!C84</f>
        <v>10140.321086097771</v>
      </c>
    </row>
    <row r="85" spans="1:30" x14ac:dyDescent="0.2">
      <c r="A85" s="20" t="s">
        <v>164</v>
      </c>
      <c r="B85" s="20" t="s">
        <v>165</v>
      </c>
      <c r="C85" s="7">
        <v>6374</v>
      </c>
      <c r="D85" s="29">
        <f>Expenditures!C85/'Expenditures Per Pupil'!C85</f>
        <v>9957.5573031063705</v>
      </c>
      <c r="E85" s="29">
        <f>Expenditures!D85/'Expenditures Per Pupil'!C85</f>
        <v>8473.3929871352375</v>
      </c>
      <c r="F85" s="29">
        <f>Expenditures!E85/'Expenditures Per Pupil'!C85</f>
        <v>5014.5938704110449</v>
      </c>
      <c r="G85" s="29">
        <f>Expenditures!F85/'Expenditures Per Pupil'!C85</f>
        <v>289.68188421713211</v>
      </c>
      <c r="H85" s="29">
        <f>Expenditures!G85/'Expenditures Per Pupil'!C85</f>
        <v>322.81738939441482</v>
      </c>
      <c r="I85" s="29">
        <f>Expenditures!H85/'Expenditures Per Pupil'!C85</f>
        <v>231.72557577659242</v>
      </c>
      <c r="J85" s="29">
        <f>Expenditures!I85/'Expenditures Per Pupil'!C85</f>
        <v>423.06456542202699</v>
      </c>
      <c r="K85" s="29">
        <f>Expenditures!J85/'Expenditures Per Pupil'!C85</f>
        <v>191.58853467210542</v>
      </c>
      <c r="L85" s="29">
        <f>Expenditures!K85/'Expenditures Per Pupil'!C85</f>
        <v>855.42001882648265</v>
      </c>
      <c r="M85" s="29">
        <f>Expenditures!L85/'Expenditures Per Pupil'!C85</f>
        <v>549.41027298399752</v>
      </c>
      <c r="N85" s="29">
        <f>Expenditures!M85/'Expenditures Per Pupil'!C85</f>
        <v>0</v>
      </c>
      <c r="O85" s="29">
        <f>Expenditures!N85/'Expenditures Per Pupil'!C85</f>
        <v>0</v>
      </c>
      <c r="P85" s="29">
        <f>Expenditures!O85/'Expenditures Per Pupil'!C85</f>
        <v>495.37253373078124</v>
      </c>
      <c r="Q85" s="29">
        <f>Expenditures!P85/'Expenditures Per Pupil'!C85</f>
        <v>0</v>
      </c>
      <c r="R85" s="29">
        <f>Expenditures!Q85/'Expenditures Per Pupil'!C85</f>
        <v>99.718341700658925</v>
      </c>
      <c r="S85" s="29">
        <f>Expenditures!R85/'Expenditures Per Pupil'!C85</f>
        <v>0</v>
      </c>
      <c r="T85" s="29">
        <f>Expenditures!S85/'Expenditures Per Pupil'!C85</f>
        <v>0</v>
      </c>
      <c r="U85" s="29">
        <f>Expenditures!T85/'Expenditures Per Pupil'!C85</f>
        <v>0</v>
      </c>
      <c r="V85" s="29">
        <f>Expenditures!U85/'Expenditures Per Pupil'!C85</f>
        <v>0</v>
      </c>
      <c r="W85" s="29">
        <f>Expenditures!V85/'Expenditures Per Pupil'!C85</f>
        <v>0</v>
      </c>
      <c r="X85" s="29">
        <f>Expenditures!W85/'Expenditures Per Pupil'!C85</f>
        <v>0</v>
      </c>
      <c r="Y85" s="29">
        <f>Expenditures!X85/'Expenditures Per Pupil'!C85</f>
        <v>0</v>
      </c>
      <c r="Z85" s="29">
        <f>Expenditures!Y85/'Expenditures Per Pupil'!C85</f>
        <v>0</v>
      </c>
      <c r="AA85" s="29">
        <f>Expenditures!Z85/'Expenditures Per Pupil'!C85</f>
        <v>0</v>
      </c>
      <c r="AB85" s="29">
        <f>Expenditures!AA85/'Expenditures Per Pupil'!C85</f>
        <v>1484.1643159711327</v>
      </c>
      <c r="AC85" s="29">
        <f>Expenditures!AB85/'Expenditures Per Pupil'!C85</f>
        <v>420.01160181989337</v>
      </c>
      <c r="AD85" s="29">
        <f>Expenditures!AC85/'Expenditures Per Pupil'!C85</f>
        <v>10377.568904926264</v>
      </c>
    </row>
    <row r="86" spans="1:30" x14ac:dyDescent="0.2">
      <c r="A86" s="20" t="s">
        <v>166</v>
      </c>
      <c r="B86" s="20" t="s">
        <v>167</v>
      </c>
      <c r="C86" s="7">
        <v>1968.54</v>
      </c>
      <c r="D86" s="29">
        <f>Expenditures!C86/'Expenditures Per Pupil'!C86</f>
        <v>10574.431065662879</v>
      </c>
      <c r="E86" s="29">
        <f>Expenditures!D86/'Expenditures Per Pupil'!C86</f>
        <v>10140.883522813863</v>
      </c>
      <c r="F86" s="29">
        <f>Expenditures!E86/'Expenditures Per Pupil'!C86</f>
        <v>5494.5114196307923</v>
      </c>
      <c r="G86" s="29">
        <f>Expenditures!F86/'Expenditures Per Pupil'!C86</f>
        <v>540.86761762524509</v>
      </c>
      <c r="H86" s="29">
        <f>Expenditures!G86/'Expenditures Per Pupil'!C86</f>
        <v>773.44332347831391</v>
      </c>
      <c r="I86" s="29">
        <f>Expenditures!H86/'Expenditures Per Pupil'!C86</f>
        <v>216.57940402531824</v>
      </c>
      <c r="J86" s="29">
        <f>Expenditures!I86/'Expenditures Per Pupil'!C86</f>
        <v>245.26801081004197</v>
      </c>
      <c r="K86" s="29">
        <f>Expenditures!J86/'Expenditures Per Pupil'!C86</f>
        <v>182.81992237902202</v>
      </c>
      <c r="L86" s="29">
        <f>Expenditures!K86/'Expenditures Per Pupil'!C86</f>
        <v>837.60978186879618</v>
      </c>
      <c r="M86" s="29">
        <f>Expenditures!L86/'Expenditures Per Pupil'!C86</f>
        <v>953.5723835939325</v>
      </c>
      <c r="N86" s="29">
        <f>Expenditures!M86/'Expenditures Per Pupil'!C86</f>
        <v>0</v>
      </c>
      <c r="O86" s="29">
        <f>Expenditures!N86/'Expenditures Per Pupil'!C86</f>
        <v>0</v>
      </c>
      <c r="P86" s="29">
        <f>Expenditures!O86/'Expenditures Per Pupil'!C86</f>
        <v>707.21744033649304</v>
      </c>
      <c r="Q86" s="29">
        <f>Expenditures!P86/'Expenditures Per Pupil'!C86</f>
        <v>0</v>
      </c>
      <c r="R86" s="29">
        <f>Expenditures!Q86/'Expenditures Per Pupil'!C86</f>
        <v>188.99421906590672</v>
      </c>
      <c r="S86" s="29">
        <f>Expenditures!R86/'Expenditures Per Pupil'!C86</f>
        <v>0</v>
      </c>
      <c r="T86" s="29">
        <f>Expenditures!S86/'Expenditures Per Pupil'!C86</f>
        <v>0</v>
      </c>
      <c r="U86" s="29">
        <f>Expenditures!T86/'Expenditures Per Pupil'!C86</f>
        <v>0</v>
      </c>
      <c r="V86" s="29">
        <f>Expenditures!U86/'Expenditures Per Pupil'!C86</f>
        <v>0</v>
      </c>
      <c r="W86" s="29">
        <f>Expenditures!V86/'Expenditures Per Pupil'!C86</f>
        <v>0</v>
      </c>
      <c r="X86" s="29">
        <f>Expenditures!W86/'Expenditures Per Pupil'!C86</f>
        <v>0</v>
      </c>
      <c r="Y86" s="29">
        <f>Expenditures!X86/'Expenditures Per Pupil'!C86</f>
        <v>0</v>
      </c>
      <c r="Z86" s="29">
        <f>Expenditures!Y86/'Expenditures Per Pupil'!C86</f>
        <v>0</v>
      </c>
      <c r="AA86" s="29">
        <f>Expenditures!Z86/'Expenditures Per Pupil'!C86</f>
        <v>0</v>
      </c>
      <c r="AB86" s="29">
        <f>Expenditures!AA86/'Expenditures Per Pupil'!C86</f>
        <v>433.54754284901503</v>
      </c>
      <c r="AC86" s="29">
        <f>Expenditures!AB86/'Expenditures Per Pupil'!C86</f>
        <v>29.276011663466324</v>
      </c>
      <c r="AD86" s="29">
        <f>Expenditures!AC86/'Expenditures Per Pupil'!C86</f>
        <v>10603.707077326344</v>
      </c>
    </row>
    <row r="87" spans="1:30" x14ac:dyDescent="0.2">
      <c r="A87" s="20" t="s">
        <v>168</v>
      </c>
      <c r="B87" s="20" t="s">
        <v>169</v>
      </c>
      <c r="C87" s="7">
        <v>378.36</v>
      </c>
      <c r="D87" s="29">
        <f>Expenditures!C87/'Expenditures Per Pupil'!C87</f>
        <v>8756.1516016492224</v>
      </c>
      <c r="E87" s="29">
        <f>Expenditures!D87/'Expenditures Per Pupil'!C87</f>
        <v>8130.7141875462521</v>
      </c>
      <c r="F87" s="29">
        <f>Expenditures!E87/'Expenditures Per Pupil'!C87</f>
        <v>4822.427714346125</v>
      </c>
      <c r="G87" s="29">
        <f>Expenditures!F87/'Expenditures Per Pupil'!C87</f>
        <v>79.968786341050858</v>
      </c>
      <c r="H87" s="29">
        <f>Expenditures!G87/'Expenditures Per Pupil'!C87</f>
        <v>171.07397716460514</v>
      </c>
      <c r="I87" s="29">
        <f>Expenditures!H87/'Expenditures Per Pupil'!C87</f>
        <v>669.91037636113754</v>
      </c>
      <c r="J87" s="29">
        <f>Expenditures!I87/'Expenditures Per Pupil'!C87</f>
        <v>353.9774289036896</v>
      </c>
      <c r="K87" s="29">
        <f>Expenditures!J87/'Expenditures Per Pupil'!C87</f>
        <v>114.46862776191986</v>
      </c>
      <c r="L87" s="29">
        <f>Expenditures!K87/'Expenditures Per Pupil'!C87</f>
        <v>896.1286605349402</v>
      </c>
      <c r="M87" s="29">
        <f>Expenditures!L87/'Expenditures Per Pupil'!C87</f>
        <v>293.20358917433128</v>
      </c>
      <c r="N87" s="29">
        <f>Expenditures!M87/'Expenditures Per Pupil'!C87</f>
        <v>0</v>
      </c>
      <c r="O87" s="29">
        <f>Expenditures!N87/'Expenditures Per Pupil'!C87</f>
        <v>0</v>
      </c>
      <c r="P87" s="29">
        <f>Expenditures!O87/'Expenditures Per Pupil'!C87</f>
        <v>609.66920393276246</v>
      </c>
      <c r="Q87" s="29">
        <f>Expenditures!P87/'Expenditures Per Pupil'!C87</f>
        <v>0</v>
      </c>
      <c r="R87" s="29">
        <f>Expenditures!Q87/'Expenditures Per Pupil'!C87</f>
        <v>119.88582302568982</v>
      </c>
      <c r="S87" s="29">
        <f>Expenditures!R87/'Expenditures Per Pupil'!C87</f>
        <v>0</v>
      </c>
      <c r="T87" s="29">
        <f>Expenditures!S87/'Expenditures Per Pupil'!C87</f>
        <v>0</v>
      </c>
      <c r="U87" s="29">
        <f>Expenditures!T87/'Expenditures Per Pupil'!C87</f>
        <v>0</v>
      </c>
      <c r="V87" s="29">
        <f>Expenditures!U87/'Expenditures Per Pupil'!C87</f>
        <v>0</v>
      </c>
      <c r="W87" s="29">
        <f>Expenditures!V87/'Expenditures Per Pupil'!C87</f>
        <v>0</v>
      </c>
      <c r="X87" s="29">
        <f>Expenditures!W87/'Expenditures Per Pupil'!C87</f>
        <v>0</v>
      </c>
      <c r="Y87" s="29">
        <f>Expenditures!X87/'Expenditures Per Pupil'!C87</f>
        <v>0</v>
      </c>
      <c r="Z87" s="29">
        <f>Expenditures!Y87/'Expenditures Per Pupil'!C87</f>
        <v>14.766360080346759</v>
      </c>
      <c r="AA87" s="29">
        <f>Expenditures!Z87/'Expenditures Per Pupil'!C87</f>
        <v>0</v>
      </c>
      <c r="AB87" s="29">
        <f>Expenditures!AA87/'Expenditures Per Pupil'!C87</f>
        <v>610.67105402262393</v>
      </c>
      <c r="AC87" s="29">
        <f>Expenditures!AB87/'Expenditures Per Pupil'!C87</f>
        <v>36.388624590337244</v>
      </c>
      <c r="AD87" s="29">
        <f>Expenditures!AC87/'Expenditures Per Pupil'!C87</f>
        <v>8792.5402262395601</v>
      </c>
    </row>
    <row r="88" spans="1:30" x14ac:dyDescent="0.2">
      <c r="A88" s="20" t="s">
        <v>170</v>
      </c>
      <c r="B88" s="20" t="s">
        <v>171</v>
      </c>
      <c r="C88" s="7">
        <v>83662.259999999995</v>
      </c>
      <c r="D88" s="29">
        <f>Expenditures!C88/'Expenditures Per Pupil'!C88</f>
        <v>10976.840333502825</v>
      </c>
      <c r="E88" s="29">
        <f>Expenditures!D88/'Expenditures Per Pupil'!C88</f>
        <v>10388.600953763382</v>
      </c>
      <c r="F88" s="29">
        <f>Expenditures!E88/'Expenditures Per Pupil'!C88</f>
        <v>5337.9320888534448</v>
      </c>
      <c r="G88" s="29">
        <f>Expenditures!F88/'Expenditures Per Pupil'!C88</f>
        <v>458.06759164765577</v>
      </c>
      <c r="H88" s="29">
        <f>Expenditures!G88/'Expenditures Per Pupil'!C88</f>
        <v>1029.5017902934969</v>
      </c>
      <c r="I88" s="29">
        <f>Expenditures!H88/'Expenditures Per Pupil'!C88</f>
        <v>47.470117589460287</v>
      </c>
      <c r="J88" s="29">
        <f>Expenditures!I88/'Expenditures Per Pupil'!C88</f>
        <v>727.70834770660042</v>
      </c>
      <c r="K88" s="29">
        <f>Expenditures!J88/'Expenditures Per Pupil'!C88</f>
        <v>386.32861698930918</v>
      </c>
      <c r="L88" s="29">
        <f>Expenditures!K88/'Expenditures Per Pupil'!C88</f>
        <v>1059.153056945868</v>
      </c>
      <c r="M88" s="29">
        <f>Expenditures!L88/'Expenditures Per Pupil'!C88</f>
        <v>690.07475043107854</v>
      </c>
      <c r="N88" s="29">
        <f>Expenditures!M88/'Expenditures Per Pupil'!C88</f>
        <v>0</v>
      </c>
      <c r="O88" s="29">
        <f>Expenditures!N88/'Expenditures Per Pupil'!C88</f>
        <v>1.9945967273654812</v>
      </c>
      <c r="P88" s="29">
        <f>Expenditures!O88/'Expenditures Per Pupil'!C88</f>
        <v>543.09749354129337</v>
      </c>
      <c r="Q88" s="29">
        <f>Expenditures!P88/'Expenditures Per Pupil'!C88</f>
        <v>0</v>
      </c>
      <c r="R88" s="29">
        <f>Expenditures!Q88/'Expenditures Per Pupil'!C88</f>
        <v>101.3536148796363</v>
      </c>
      <c r="S88" s="29">
        <f>Expenditures!R88/'Expenditures Per Pupil'!C88</f>
        <v>5.9188881581731119</v>
      </c>
      <c r="T88" s="29">
        <f>Expenditures!S88/'Expenditures Per Pupil'!C88</f>
        <v>0</v>
      </c>
      <c r="U88" s="29">
        <f>Expenditures!T88/'Expenditures Per Pupil'!C88</f>
        <v>0</v>
      </c>
      <c r="V88" s="29">
        <f>Expenditures!U88/'Expenditures Per Pupil'!C88</f>
        <v>0.37824402544229624</v>
      </c>
      <c r="W88" s="29">
        <f>Expenditures!V88/'Expenditures Per Pupil'!C88</f>
        <v>7.4501517171541876</v>
      </c>
      <c r="X88" s="29">
        <f>Expenditures!W88/'Expenditures Per Pupil'!C88</f>
        <v>0</v>
      </c>
      <c r="Y88" s="29">
        <f>Expenditures!X88/'Expenditures Per Pupil'!C88</f>
        <v>0</v>
      </c>
      <c r="Z88" s="29">
        <f>Expenditures!Y88/'Expenditures Per Pupil'!C88</f>
        <v>65.186512054539293</v>
      </c>
      <c r="AA88" s="29">
        <f>Expenditures!Z88/'Expenditures Per Pupil'!C88</f>
        <v>0</v>
      </c>
      <c r="AB88" s="29">
        <f>Expenditures!AA88/'Expenditures Per Pupil'!C88</f>
        <v>515.2244719423071</v>
      </c>
      <c r="AC88" s="29">
        <f>Expenditures!AB88/'Expenditures Per Pupil'!C88</f>
        <v>610.99426097262972</v>
      </c>
      <c r="AD88" s="29">
        <f>Expenditures!AC88/'Expenditures Per Pupil'!C88</f>
        <v>11587.834594475456</v>
      </c>
    </row>
    <row r="89" spans="1:30" x14ac:dyDescent="0.2">
      <c r="A89" s="20" t="s">
        <v>172</v>
      </c>
      <c r="B89" s="20" t="s">
        <v>173</v>
      </c>
      <c r="C89" s="7">
        <v>500.2</v>
      </c>
      <c r="D89" s="29">
        <f>Expenditures!C89/'Expenditures Per Pupil'!C89</f>
        <v>10486.027968812476</v>
      </c>
      <c r="E89" s="29">
        <f>Expenditures!D89/'Expenditures Per Pupil'!C89</f>
        <v>10164.536465413834</v>
      </c>
      <c r="F89" s="29">
        <f>Expenditures!E89/'Expenditures Per Pupil'!C89</f>
        <v>5863.2426429428233</v>
      </c>
      <c r="G89" s="29">
        <f>Expenditures!F89/'Expenditures Per Pupil'!C89</f>
        <v>151.29658136745303</v>
      </c>
      <c r="H89" s="29">
        <f>Expenditures!G89/'Expenditures Per Pupil'!C89</f>
        <v>419.58976409436224</v>
      </c>
      <c r="I89" s="29">
        <f>Expenditures!H89/'Expenditures Per Pupil'!C89</f>
        <v>1050.9708116753297</v>
      </c>
      <c r="J89" s="29">
        <f>Expenditures!I89/'Expenditures Per Pupil'!C89</f>
        <v>456.24044382247104</v>
      </c>
      <c r="K89" s="29">
        <f>Expenditures!J89/'Expenditures Per Pupil'!C89</f>
        <v>97.572431027588976</v>
      </c>
      <c r="L89" s="29">
        <f>Expenditures!K89/'Expenditures Per Pupil'!C89</f>
        <v>958.00841663334666</v>
      </c>
      <c r="M89" s="29">
        <f>Expenditures!L89/'Expenditures Per Pupil'!C89</f>
        <v>413.96935225909635</v>
      </c>
      <c r="N89" s="29">
        <f>Expenditures!M89/'Expenditures Per Pupil'!C89</f>
        <v>0</v>
      </c>
      <c r="O89" s="29">
        <f>Expenditures!N89/'Expenditures Per Pupil'!C89</f>
        <v>0</v>
      </c>
      <c r="P89" s="29">
        <f>Expenditures!O89/'Expenditures Per Pupil'!C89</f>
        <v>597.00359856057582</v>
      </c>
      <c r="Q89" s="29">
        <f>Expenditures!P89/'Expenditures Per Pupil'!C89</f>
        <v>0</v>
      </c>
      <c r="R89" s="29">
        <f>Expenditures!Q89/'Expenditures Per Pupil'!C89</f>
        <v>156.64242303078768</v>
      </c>
      <c r="S89" s="29">
        <f>Expenditures!R89/'Expenditures Per Pupil'!C89</f>
        <v>0</v>
      </c>
      <c r="T89" s="29">
        <f>Expenditures!S89/'Expenditures Per Pupil'!C89</f>
        <v>0</v>
      </c>
      <c r="U89" s="29">
        <f>Expenditures!T89/'Expenditures Per Pupil'!C89</f>
        <v>0</v>
      </c>
      <c r="V89" s="29">
        <f>Expenditures!U89/'Expenditures Per Pupil'!C89</f>
        <v>0</v>
      </c>
      <c r="W89" s="29">
        <f>Expenditures!V89/'Expenditures Per Pupil'!C89</f>
        <v>0</v>
      </c>
      <c r="X89" s="29">
        <f>Expenditures!W89/'Expenditures Per Pupil'!C89</f>
        <v>0</v>
      </c>
      <c r="Y89" s="29">
        <f>Expenditures!X89/'Expenditures Per Pupil'!C89</f>
        <v>0</v>
      </c>
      <c r="Z89" s="29">
        <f>Expenditures!Y89/'Expenditures Per Pupil'!C89</f>
        <v>0</v>
      </c>
      <c r="AA89" s="29">
        <f>Expenditures!Z89/'Expenditures Per Pupil'!C89</f>
        <v>0</v>
      </c>
      <c r="AB89" s="29">
        <f>Expenditures!AA89/'Expenditures Per Pupil'!C89</f>
        <v>321.49150339864053</v>
      </c>
      <c r="AC89" s="29">
        <f>Expenditures!AB89/'Expenditures Per Pupil'!C89</f>
        <v>95.913394642143146</v>
      </c>
      <c r="AD89" s="29">
        <f>Expenditures!AC89/'Expenditures Per Pupil'!C89</f>
        <v>10581.941363454618</v>
      </c>
    </row>
    <row r="90" spans="1:30" x14ac:dyDescent="0.2">
      <c r="A90" s="20" t="s">
        <v>174</v>
      </c>
      <c r="B90" s="20" t="s">
        <v>175</v>
      </c>
      <c r="C90" s="7">
        <v>6596.02</v>
      </c>
      <c r="D90" s="29">
        <f>Expenditures!C90/'Expenditures Per Pupil'!C90</f>
        <v>9108.2811968429432</v>
      </c>
      <c r="E90" s="29">
        <f>Expenditures!D90/'Expenditures Per Pupil'!C90</f>
        <v>8302.5390735625424</v>
      </c>
      <c r="F90" s="29">
        <f>Expenditures!E90/'Expenditures Per Pupil'!C90</f>
        <v>4777.6347721807997</v>
      </c>
      <c r="G90" s="29">
        <f>Expenditures!F90/'Expenditures Per Pupil'!C90</f>
        <v>284.78906674024637</v>
      </c>
      <c r="H90" s="29">
        <f>Expenditures!G90/'Expenditures Per Pupil'!C90</f>
        <v>377.82530222770697</v>
      </c>
      <c r="I90" s="29">
        <f>Expenditures!H90/'Expenditures Per Pupil'!C90</f>
        <v>55.612440532321003</v>
      </c>
      <c r="J90" s="29">
        <f>Expenditures!I90/'Expenditures Per Pupil'!C90</f>
        <v>545.19119105157347</v>
      </c>
      <c r="K90" s="29">
        <f>Expenditures!J90/'Expenditures Per Pupil'!C90</f>
        <v>343.04999984839344</v>
      </c>
      <c r="L90" s="29">
        <f>Expenditures!K90/'Expenditures Per Pupil'!C90</f>
        <v>781.78223686404817</v>
      </c>
      <c r="M90" s="29">
        <f>Expenditures!L90/'Expenditures Per Pupil'!C90</f>
        <v>612.71602117640634</v>
      </c>
      <c r="N90" s="29">
        <f>Expenditures!M90/'Expenditures Per Pupil'!C90</f>
        <v>0</v>
      </c>
      <c r="O90" s="29">
        <f>Expenditures!N90/'Expenditures Per Pupil'!C90</f>
        <v>0</v>
      </c>
      <c r="P90" s="29">
        <f>Expenditures!O90/'Expenditures Per Pupil'!C90</f>
        <v>417.36924842556573</v>
      </c>
      <c r="Q90" s="29">
        <f>Expenditures!P90/'Expenditures Per Pupil'!C90</f>
        <v>0</v>
      </c>
      <c r="R90" s="29">
        <f>Expenditures!Q90/'Expenditures Per Pupil'!C90</f>
        <v>106.56879451548055</v>
      </c>
      <c r="S90" s="29">
        <f>Expenditures!R90/'Expenditures Per Pupil'!C90</f>
        <v>0</v>
      </c>
      <c r="T90" s="29">
        <f>Expenditures!S90/'Expenditures Per Pupil'!C90</f>
        <v>0</v>
      </c>
      <c r="U90" s="29">
        <f>Expenditures!T90/'Expenditures Per Pupil'!C90</f>
        <v>0</v>
      </c>
      <c r="V90" s="29">
        <f>Expenditures!U90/'Expenditures Per Pupil'!C90</f>
        <v>0</v>
      </c>
      <c r="W90" s="29">
        <f>Expenditures!V90/'Expenditures Per Pupil'!C90</f>
        <v>0</v>
      </c>
      <c r="X90" s="29">
        <f>Expenditures!W90/'Expenditures Per Pupil'!C90</f>
        <v>0</v>
      </c>
      <c r="Y90" s="29">
        <f>Expenditures!X90/'Expenditures Per Pupil'!C90</f>
        <v>4.7775037067807551</v>
      </c>
      <c r="Z90" s="29">
        <f>Expenditures!Y90/'Expenditures Per Pupil'!C90</f>
        <v>2.9029429868314525</v>
      </c>
      <c r="AA90" s="29">
        <f>Expenditures!Z90/'Expenditures Per Pupil'!C90</f>
        <v>0</v>
      </c>
      <c r="AB90" s="29">
        <f>Expenditures!AA90/'Expenditures Per Pupil'!C90</f>
        <v>798.06167658679021</v>
      </c>
      <c r="AC90" s="29">
        <f>Expenditures!AB90/'Expenditures Per Pupil'!C90</f>
        <v>315.37957738151187</v>
      </c>
      <c r="AD90" s="29">
        <f>Expenditures!AC90/'Expenditures Per Pupil'!C90</f>
        <v>9423.660774224456</v>
      </c>
    </row>
    <row r="91" spans="1:30" x14ac:dyDescent="0.2">
      <c r="A91" s="20" t="s">
        <v>176</v>
      </c>
      <c r="B91" s="20" t="s">
        <v>177</v>
      </c>
      <c r="C91" s="7">
        <v>3282.63</v>
      </c>
      <c r="D91" s="29">
        <f>Expenditures!C91/'Expenditures Per Pupil'!C91</f>
        <v>9837.865650408361</v>
      </c>
      <c r="E91" s="29">
        <f>Expenditures!D91/'Expenditures Per Pupil'!C91</f>
        <v>9163.3539265771651</v>
      </c>
      <c r="F91" s="29">
        <f>Expenditures!E91/'Expenditures Per Pupil'!C91</f>
        <v>5821.264422124942</v>
      </c>
      <c r="G91" s="29">
        <f>Expenditures!F91/'Expenditures Per Pupil'!C91</f>
        <v>135.39151838617207</v>
      </c>
      <c r="H91" s="29">
        <f>Expenditures!G91/'Expenditures Per Pupil'!C91</f>
        <v>116.80394988164977</v>
      </c>
      <c r="I91" s="29">
        <f>Expenditures!H91/'Expenditures Per Pupil'!C91</f>
        <v>234.53556447117097</v>
      </c>
      <c r="J91" s="29">
        <f>Expenditures!I91/'Expenditures Per Pupil'!C91</f>
        <v>403.66720586846526</v>
      </c>
      <c r="K91" s="29">
        <f>Expenditures!J91/'Expenditures Per Pupil'!C91</f>
        <v>89.045000502645735</v>
      </c>
      <c r="L91" s="29">
        <f>Expenditures!K91/'Expenditures Per Pupil'!C91</f>
        <v>1003.6717388191785</v>
      </c>
      <c r="M91" s="29">
        <f>Expenditures!L91/'Expenditures Per Pupil'!C91</f>
        <v>550.38894423069303</v>
      </c>
      <c r="N91" s="29">
        <f>Expenditures!M91/'Expenditures Per Pupil'!C91</f>
        <v>0</v>
      </c>
      <c r="O91" s="29">
        <f>Expenditures!N91/'Expenditures Per Pupil'!C91</f>
        <v>0</v>
      </c>
      <c r="P91" s="29">
        <f>Expenditures!O91/'Expenditures Per Pupil'!C91</f>
        <v>583.0016328370848</v>
      </c>
      <c r="Q91" s="29">
        <f>Expenditures!P91/'Expenditures Per Pupil'!C91</f>
        <v>0</v>
      </c>
      <c r="R91" s="29">
        <f>Expenditures!Q91/'Expenditures Per Pupil'!C91</f>
        <v>225.58394945516247</v>
      </c>
      <c r="S91" s="29">
        <f>Expenditures!R91/'Expenditures Per Pupil'!C91</f>
        <v>0</v>
      </c>
      <c r="T91" s="29">
        <f>Expenditures!S91/'Expenditures Per Pupil'!C91</f>
        <v>0</v>
      </c>
      <c r="U91" s="29">
        <f>Expenditures!T91/'Expenditures Per Pupil'!C91</f>
        <v>0</v>
      </c>
      <c r="V91" s="29">
        <f>Expenditures!U91/'Expenditures Per Pupil'!C91</f>
        <v>0</v>
      </c>
      <c r="W91" s="29">
        <f>Expenditures!V91/'Expenditures Per Pupil'!C91</f>
        <v>0</v>
      </c>
      <c r="X91" s="29">
        <f>Expenditures!W91/'Expenditures Per Pupil'!C91</f>
        <v>0</v>
      </c>
      <c r="Y91" s="29">
        <f>Expenditures!X91/'Expenditures Per Pupil'!C91</f>
        <v>0</v>
      </c>
      <c r="Z91" s="29">
        <f>Expenditures!Y91/'Expenditures Per Pupil'!C91</f>
        <v>0</v>
      </c>
      <c r="AA91" s="29">
        <f>Expenditures!Z91/'Expenditures Per Pupil'!C91</f>
        <v>0</v>
      </c>
      <c r="AB91" s="29">
        <f>Expenditures!AA91/'Expenditures Per Pupil'!C91</f>
        <v>674.51172383119626</v>
      </c>
      <c r="AC91" s="29">
        <f>Expenditures!AB91/'Expenditures Per Pupil'!C91</f>
        <v>22.911506931941766</v>
      </c>
      <c r="AD91" s="29">
        <f>Expenditures!AC91/'Expenditures Per Pupil'!C91</f>
        <v>9860.7771573403043</v>
      </c>
    </row>
    <row r="92" spans="1:30" x14ac:dyDescent="0.2">
      <c r="A92" s="20" t="s">
        <v>178</v>
      </c>
      <c r="B92" s="20" t="s">
        <v>179</v>
      </c>
      <c r="C92" s="7">
        <v>12161.31</v>
      </c>
      <c r="D92" s="29">
        <f>Expenditures!C92/'Expenditures Per Pupil'!C92</f>
        <v>8947.0994054094499</v>
      </c>
      <c r="E92" s="29">
        <f>Expenditures!D92/'Expenditures Per Pupil'!C92</f>
        <v>7970.4801176846904</v>
      </c>
      <c r="F92" s="29">
        <f>Expenditures!E92/'Expenditures Per Pupil'!C92</f>
        <v>4497.8777014976185</v>
      </c>
      <c r="G92" s="29">
        <f>Expenditures!F92/'Expenditures Per Pupil'!C92</f>
        <v>410.94762488580591</v>
      </c>
      <c r="H92" s="29">
        <f>Expenditures!G92/'Expenditures Per Pupil'!C92</f>
        <v>276.91184091187546</v>
      </c>
      <c r="I92" s="29">
        <f>Expenditures!H92/'Expenditures Per Pupil'!C92</f>
        <v>171.53900854430978</v>
      </c>
      <c r="J92" s="29">
        <f>Expenditures!I92/'Expenditures Per Pupil'!C92</f>
        <v>386.49184997339927</v>
      </c>
      <c r="K92" s="29">
        <f>Expenditures!J92/'Expenditures Per Pupil'!C92</f>
        <v>98.922903042517632</v>
      </c>
      <c r="L92" s="29">
        <f>Expenditures!K92/'Expenditures Per Pupil'!C92</f>
        <v>1022.3852504376586</v>
      </c>
      <c r="M92" s="29">
        <f>Expenditures!L92/'Expenditures Per Pupil'!C92</f>
        <v>655.10041928048872</v>
      </c>
      <c r="N92" s="29">
        <f>Expenditures!M92/'Expenditures Per Pupil'!C92</f>
        <v>0</v>
      </c>
      <c r="O92" s="29">
        <f>Expenditures!N92/'Expenditures Per Pupil'!C92</f>
        <v>0</v>
      </c>
      <c r="P92" s="29">
        <f>Expenditures!O92/'Expenditures Per Pupil'!C92</f>
        <v>380.65622946870036</v>
      </c>
      <c r="Q92" s="29">
        <f>Expenditures!P92/'Expenditures Per Pupil'!C92</f>
        <v>0</v>
      </c>
      <c r="R92" s="29">
        <f>Expenditures!Q92/'Expenditures Per Pupil'!C92</f>
        <v>69.647289642316494</v>
      </c>
      <c r="S92" s="29">
        <f>Expenditures!R92/'Expenditures Per Pupil'!C92</f>
        <v>0</v>
      </c>
      <c r="T92" s="29">
        <f>Expenditures!S92/'Expenditures Per Pupil'!C92</f>
        <v>0</v>
      </c>
      <c r="U92" s="29">
        <f>Expenditures!T92/'Expenditures Per Pupil'!C92</f>
        <v>0</v>
      </c>
      <c r="V92" s="29">
        <f>Expenditures!U92/'Expenditures Per Pupil'!C92</f>
        <v>1.9734716079106611</v>
      </c>
      <c r="W92" s="29">
        <f>Expenditures!V92/'Expenditures Per Pupil'!C92</f>
        <v>0</v>
      </c>
      <c r="X92" s="29">
        <f>Expenditures!W92/'Expenditures Per Pupil'!C92</f>
        <v>30.217405855125804</v>
      </c>
      <c r="Y92" s="29">
        <f>Expenditures!X92/'Expenditures Per Pupil'!C92</f>
        <v>0</v>
      </c>
      <c r="Z92" s="29">
        <f>Expenditures!Y92/'Expenditures Per Pupil'!C92</f>
        <v>0</v>
      </c>
      <c r="AA92" s="29">
        <f>Expenditures!Z92/'Expenditures Per Pupil'!C92</f>
        <v>0</v>
      </c>
      <c r="AB92" s="29">
        <f>Expenditures!AA92/'Expenditures Per Pupil'!C92</f>
        <v>944.42841026172346</v>
      </c>
      <c r="AC92" s="29">
        <f>Expenditures!AB92/'Expenditures Per Pupil'!C92</f>
        <v>39.425440186953544</v>
      </c>
      <c r="AD92" s="29">
        <f>Expenditures!AC92/'Expenditures Per Pupil'!C92</f>
        <v>8986.5248455964047</v>
      </c>
    </row>
    <row r="93" spans="1:30" x14ac:dyDescent="0.2">
      <c r="A93" s="20" t="s">
        <v>180</v>
      </c>
      <c r="B93" s="20" t="s">
        <v>181</v>
      </c>
      <c r="C93" s="7">
        <v>2149.02</v>
      </c>
      <c r="D93" s="29">
        <f>Expenditures!C93/'Expenditures Per Pupil'!C93</f>
        <v>9998.720365561976</v>
      </c>
      <c r="E93" s="29">
        <f>Expenditures!D93/'Expenditures Per Pupil'!C93</f>
        <v>9618.025751272673</v>
      </c>
      <c r="F93" s="29">
        <f>Expenditures!E93/'Expenditures Per Pupil'!C93</f>
        <v>5445.7494299727314</v>
      </c>
      <c r="G93" s="29">
        <f>Expenditures!F93/'Expenditures Per Pupil'!C93</f>
        <v>214.91854891997284</v>
      </c>
      <c r="H93" s="29">
        <f>Expenditures!G93/'Expenditures Per Pupil'!C93</f>
        <v>493.1956566248802</v>
      </c>
      <c r="I93" s="29">
        <f>Expenditures!H93/'Expenditures Per Pupil'!C93</f>
        <v>326.96926971363689</v>
      </c>
      <c r="J93" s="29">
        <f>Expenditures!I93/'Expenditures Per Pupil'!C93</f>
        <v>415.19092423523279</v>
      </c>
      <c r="K93" s="29">
        <f>Expenditures!J93/'Expenditures Per Pupil'!C93</f>
        <v>178.58129752166104</v>
      </c>
      <c r="L93" s="29">
        <f>Expenditures!K93/'Expenditures Per Pupil'!C93</f>
        <v>804.80489711589473</v>
      </c>
      <c r="M93" s="29">
        <f>Expenditures!L93/'Expenditures Per Pupil'!C93</f>
        <v>817.35261654149338</v>
      </c>
      <c r="N93" s="29">
        <f>Expenditures!M93/'Expenditures Per Pupil'!C93</f>
        <v>0</v>
      </c>
      <c r="O93" s="29">
        <f>Expenditures!N93/'Expenditures Per Pupil'!C93</f>
        <v>0</v>
      </c>
      <c r="P93" s="29">
        <f>Expenditures!O93/'Expenditures Per Pupil'!C93</f>
        <v>712.67584759564818</v>
      </c>
      <c r="Q93" s="29">
        <f>Expenditures!P93/'Expenditures Per Pupil'!C93</f>
        <v>0</v>
      </c>
      <c r="R93" s="29">
        <f>Expenditures!Q93/'Expenditures Per Pupil'!C93</f>
        <v>208.58726303152136</v>
      </c>
      <c r="S93" s="29">
        <f>Expenditures!R93/'Expenditures Per Pupil'!C93</f>
        <v>0</v>
      </c>
      <c r="T93" s="29">
        <f>Expenditures!S93/'Expenditures Per Pupil'!C93</f>
        <v>0</v>
      </c>
      <c r="U93" s="29">
        <f>Expenditures!T93/'Expenditures Per Pupil'!C93</f>
        <v>0</v>
      </c>
      <c r="V93" s="29">
        <f>Expenditures!U93/'Expenditures Per Pupil'!C93</f>
        <v>0</v>
      </c>
      <c r="W93" s="29">
        <f>Expenditures!V93/'Expenditures Per Pupil'!C93</f>
        <v>0</v>
      </c>
      <c r="X93" s="29">
        <f>Expenditures!W93/'Expenditures Per Pupil'!C93</f>
        <v>0</v>
      </c>
      <c r="Y93" s="29">
        <f>Expenditures!X93/'Expenditures Per Pupil'!C93</f>
        <v>0</v>
      </c>
      <c r="Z93" s="29">
        <f>Expenditures!Y93/'Expenditures Per Pupil'!C93</f>
        <v>0</v>
      </c>
      <c r="AA93" s="29">
        <f>Expenditures!Z93/'Expenditures Per Pupil'!C93</f>
        <v>0</v>
      </c>
      <c r="AB93" s="29">
        <f>Expenditures!AA93/'Expenditures Per Pupil'!C93</f>
        <v>380.69461428930396</v>
      </c>
      <c r="AC93" s="29">
        <f>Expenditures!AB93/'Expenditures Per Pupil'!C93</f>
        <v>46.031288680421774</v>
      </c>
      <c r="AD93" s="29">
        <f>Expenditures!AC93/'Expenditures Per Pupil'!C93</f>
        <v>10044.751654242398</v>
      </c>
    </row>
    <row r="94" spans="1:30" x14ac:dyDescent="0.2">
      <c r="A94" s="20" t="s">
        <v>182</v>
      </c>
      <c r="B94" s="20" t="s">
        <v>183</v>
      </c>
      <c r="C94" s="7">
        <v>4139.8</v>
      </c>
      <c r="D94" s="29">
        <f>Expenditures!C94/'Expenditures Per Pupil'!C94</f>
        <v>9696.1811899125551</v>
      </c>
      <c r="E94" s="29">
        <f>Expenditures!D94/'Expenditures Per Pupil'!C94</f>
        <v>9296.3943113193873</v>
      </c>
      <c r="F94" s="29">
        <f>Expenditures!E94/'Expenditures Per Pupil'!C94</f>
        <v>5447.2495241316001</v>
      </c>
      <c r="G94" s="29">
        <f>Expenditures!F94/'Expenditures Per Pupil'!C94</f>
        <v>406.20697135127301</v>
      </c>
      <c r="H94" s="29">
        <f>Expenditures!G94/'Expenditures Per Pupil'!C94</f>
        <v>373.4784264940335</v>
      </c>
      <c r="I94" s="29">
        <f>Expenditures!H94/'Expenditures Per Pupil'!C94</f>
        <v>147.73584714237401</v>
      </c>
      <c r="J94" s="29">
        <f>Expenditures!I94/'Expenditures Per Pupil'!C94</f>
        <v>388.80883859123628</v>
      </c>
      <c r="K94" s="29">
        <f>Expenditures!J94/'Expenditures Per Pupil'!C94</f>
        <v>139.68946084351902</v>
      </c>
      <c r="L94" s="29">
        <f>Expenditures!K94/'Expenditures Per Pupil'!C94</f>
        <v>953.29342238755487</v>
      </c>
      <c r="M94" s="29">
        <f>Expenditures!L94/'Expenditures Per Pupil'!C94</f>
        <v>710.01771583168261</v>
      </c>
      <c r="N94" s="29">
        <f>Expenditures!M94/'Expenditures Per Pupil'!C94</f>
        <v>0</v>
      </c>
      <c r="O94" s="29">
        <f>Expenditures!N94/'Expenditures Per Pupil'!C94</f>
        <v>0</v>
      </c>
      <c r="P94" s="29">
        <f>Expenditures!O94/'Expenditures Per Pupil'!C94</f>
        <v>553.38262718005694</v>
      </c>
      <c r="Q94" s="29">
        <f>Expenditures!P94/'Expenditures Per Pupil'!C94</f>
        <v>0</v>
      </c>
      <c r="R94" s="29">
        <f>Expenditures!Q94/'Expenditures Per Pupil'!C94</f>
        <v>176.53147736605632</v>
      </c>
      <c r="S94" s="29">
        <f>Expenditures!R94/'Expenditures Per Pupil'!C94</f>
        <v>0</v>
      </c>
      <c r="T94" s="29">
        <f>Expenditures!S94/'Expenditures Per Pupil'!C94</f>
        <v>0</v>
      </c>
      <c r="U94" s="29">
        <f>Expenditures!T94/'Expenditures Per Pupil'!C94</f>
        <v>0</v>
      </c>
      <c r="V94" s="29">
        <f>Expenditures!U94/'Expenditures Per Pupil'!C94</f>
        <v>0</v>
      </c>
      <c r="W94" s="29">
        <f>Expenditures!V94/'Expenditures Per Pupil'!C94</f>
        <v>0</v>
      </c>
      <c r="X94" s="29">
        <f>Expenditures!W94/'Expenditures Per Pupil'!C94</f>
        <v>0</v>
      </c>
      <c r="Y94" s="29">
        <f>Expenditures!X94/'Expenditures Per Pupil'!C94</f>
        <v>0</v>
      </c>
      <c r="Z94" s="29">
        <f>Expenditures!Y94/'Expenditures Per Pupil'!C94</f>
        <v>0</v>
      </c>
      <c r="AA94" s="29">
        <f>Expenditures!Z94/'Expenditures Per Pupil'!C94</f>
        <v>0</v>
      </c>
      <c r="AB94" s="29">
        <f>Expenditures!AA94/'Expenditures Per Pupil'!C94</f>
        <v>399.78687859316875</v>
      </c>
      <c r="AC94" s="29">
        <f>Expenditures!AB94/'Expenditures Per Pupil'!C94</f>
        <v>426.86774481859027</v>
      </c>
      <c r="AD94" s="29">
        <f>Expenditures!AC94/'Expenditures Per Pupil'!C94</f>
        <v>10123.048934731147</v>
      </c>
    </row>
    <row r="95" spans="1:30" x14ac:dyDescent="0.2">
      <c r="A95" s="20" t="s">
        <v>184</v>
      </c>
      <c r="B95" s="20" t="s">
        <v>185</v>
      </c>
      <c r="C95" s="7">
        <v>2225.2600000000002</v>
      </c>
      <c r="D95" s="29">
        <f>Expenditures!C95/'Expenditures Per Pupil'!C95</f>
        <v>8293.8025668910595</v>
      </c>
      <c r="E95" s="29">
        <f>Expenditures!D95/'Expenditures Per Pupil'!C95</f>
        <v>7883.5089068243706</v>
      </c>
      <c r="F95" s="29">
        <f>Expenditures!E95/'Expenditures Per Pupil'!C95</f>
        <v>4654.62357207697</v>
      </c>
      <c r="G95" s="29">
        <f>Expenditures!F95/'Expenditures Per Pupil'!C95</f>
        <v>377.98087414504369</v>
      </c>
      <c r="H95" s="29">
        <f>Expenditures!G95/'Expenditures Per Pupil'!C95</f>
        <v>417.49764072512875</v>
      </c>
      <c r="I95" s="29">
        <f>Expenditures!H95/'Expenditures Per Pupil'!C95</f>
        <v>172.62848835641677</v>
      </c>
      <c r="J95" s="29">
        <f>Expenditures!I95/'Expenditures Per Pupil'!C95</f>
        <v>390.63646495240999</v>
      </c>
      <c r="K95" s="29">
        <f>Expenditures!J95/'Expenditures Per Pupil'!C95</f>
        <v>118.67246973387377</v>
      </c>
      <c r="L95" s="29">
        <f>Expenditures!K95/'Expenditures Per Pupil'!C95</f>
        <v>641.02428929653161</v>
      </c>
      <c r="M95" s="29">
        <f>Expenditures!L95/'Expenditures Per Pupil'!C95</f>
        <v>455.27927523075954</v>
      </c>
      <c r="N95" s="29">
        <f>Expenditures!M95/'Expenditures Per Pupil'!C95</f>
        <v>0</v>
      </c>
      <c r="O95" s="29">
        <f>Expenditures!N95/'Expenditures Per Pupil'!C95</f>
        <v>0</v>
      </c>
      <c r="P95" s="29">
        <f>Expenditures!O95/'Expenditures Per Pupil'!C95</f>
        <v>548.9055840665809</v>
      </c>
      <c r="Q95" s="29">
        <f>Expenditures!P95/'Expenditures Per Pupil'!C95</f>
        <v>0</v>
      </c>
      <c r="R95" s="29">
        <f>Expenditures!Q95/'Expenditures Per Pupil'!C95</f>
        <v>106.26024824065502</v>
      </c>
      <c r="S95" s="29">
        <f>Expenditures!R95/'Expenditures Per Pupil'!C95</f>
        <v>0</v>
      </c>
      <c r="T95" s="29">
        <f>Expenditures!S95/'Expenditures Per Pupil'!C95</f>
        <v>0</v>
      </c>
      <c r="U95" s="29">
        <f>Expenditures!T95/'Expenditures Per Pupil'!C95</f>
        <v>0</v>
      </c>
      <c r="V95" s="29">
        <f>Expenditures!U95/'Expenditures Per Pupil'!C95</f>
        <v>24.17269892057557</v>
      </c>
      <c r="W95" s="29">
        <f>Expenditures!V95/'Expenditures Per Pupil'!C95</f>
        <v>0</v>
      </c>
      <c r="X95" s="29">
        <f>Expenditures!W95/'Expenditures Per Pupil'!C95</f>
        <v>0</v>
      </c>
      <c r="Y95" s="29">
        <f>Expenditures!X95/'Expenditures Per Pupil'!C95</f>
        <v>0</v>
      </c>
      <c r="Z95" s="29">
        <f>Expenditures!Y95/'Expenditures Per Pupil'!C95</f>
        <v>0</v>
      </c>
      <c r="AA95" s="29">
        <f>Expenditures!Z95/'Expenditures Per Pupil'!C95</f>
        <v>0</v>
      </c>
      <c r="AB95" s="29">
        <f>Expenditures!AA95/'Expenditures Per Pupil'!C95</f>
        <v>386.12096114611325</v>
      </c>
      <c r="AC95" s="29">
        <f>Expenditures!AB95/'Expenditures Per Pupil'!C95</f>
        <v>196.472169544233</v>
      </c>
      <c r="AD95" s="29">
        <f>Expenditures!AC95/'Expenditures Per Pupil'!C95</f>
        <v>8490.2747364352927</v>
      </c>
    </row>
    <row r="96" spans="1:30" x14ac:dyDescent="0.2">
      <c r="A96" s="20" t="s">
        <v>186</v>
      </c>
      <c r="B96" s="20" t="s">
        <v>187</v>
      </c>
      <c r="C96" s="7">
        <v>8234.7099999999991</v>
      </c>
      <c r="D96" s="29">
        <f>Expenditures!C96/'Expenditures Per Pupil'!C96</f>
        <v>8427.39832246673</v>
      </c>
      <c r="E96" s="29">
        <f>Expenditures!D96/'Expenditures Per Pupil'!C96</f>
        <v>7776.2805283974794</v>
      </c>
      <c r="F96" s="29">
        <f>Expenditures!E96/'Expenditures Per Pupil'!C96</f>
        <v>4265.6615982833646</v>
      </c>
      <c r="G96" s="29">
        <f>Expenditures!F96/'Expenditures Per Pupil'!C96</f>
        <v>440.48050508153909</v>
      </c>
      <c r="H96" s="29">
        <f>Expenditures!G96/'Expenditures Per Pupil'!C96</f>
        <v>657.7771834102233</v>
      </c>
      <c r="I96" s="29">
        <f>Expenditures!H96/'Expenditures Per Pupil'!C96</f>
        <v>86.336315425801288</v>
      </c>
      <c r="J96" s="29">
        <f>Expenditures!I96/'Expenditures Per Pupil'!C96</f>
        <v>299.559699127231</v>
      </c>
      <c r="K96" s="29">
        <f>Expenditures!J96/'Expenditures Per Pupil'!C96</f>
        <v>73.751178851471394</v>
      </c>
      <c r="L96" s="29">
        <f>Expenditures!K96/'Expenditures Per Pupil'!C96</f>
        <v>865.47564030791625</v>
      </c>
      <c r="M96" s="29">
        <f>Expenditures!L96/'Expenditures Per Pupil'!C96</f>
        <v>392.07344278062016</v>
      </c>
      <c r="N96" s="29">
        <f>Expenditures!M96/'Expenditures Per Pupil'!C96</f>
        <v>0</v>
      </c>
      <c r="O96" s="29">
        <f>Expenditures!N96/'Expenditures Per Pupil'!C96</f>
        <v>0</v>
      </c>
      <c r="P96" s="29">
        <f>Expenditures!O96/'Expenditures Per Pupil'!C96</f>
        <v>578.37488144694839</v>
      </c>
      <c r="Q96" s="29">
        <f>Expenditures!P96/'Expenditures Per Pupil'!C96</f>
        <v>0</v>
      </c>
      <c r="R96" s="29">
        <f>Expenditures!Q96/'Expenditures Per Pupil'!C96</f>
        <v>116.79008368236406</v>
      </c>
      <c r="S96" s="29">
        <f>Expenditures!R96/'Expenditures Per Pupil'!C96</f>
        <v>0</v>
      </c>
      <c r="T96" s="29">
        <f>Expenditures!S96/'Expenditures Per Pupil'!C96</f>
        <v>0</v>
      </c>
      <c r="U96" s="29">
        <f>Expenditures!T96/'Expenditures Per Pupil'!C96</f>
        <v>0</v>
      </c>
      <c r="V96" s="29">
        <f>Expenditures!U96/'Expenditures Per Pupil'!C96</f>
        <v>0</v>
      </c>
      <c r="W96" s="29">
        <f>Expenditures!V96/'Expenditures Per Pupil'!C96</f>
        <v>0</v>
      </c>
      <c r="X96" s="29">
        <f>Expenditures!W96/'Expenditures Per Pupil'!C96</f>
        <v>0</v>
      </c>
      <c r="Y96" s="29">
        <f>Expenditures!X96/'Expenditures Per Pupil'!C96</f>
        <v>0</v>
      </c>
      <c r="Z96" s="29">
        <f>Expenditures!Y96/'Expenditures Per Pupil'!C96</f>
        <v>0</v>
      </c>
      <c r="AA96" s="29">
        <f>Expenditures!Z96/'Expenditures Per Pupil'!C96</f>
        <v>0</v>
      </c>
      <c r="AB96" s="29">
        <f>Expenditures!AA96/'Expenditures Per Pupil'!C96</f>
        <v>651.11779406925086</v>
      </c>
      <c r="AC96" s="29">
        <f>Expenditures!AB96/'Expenditures Per Pupil'!C96</f>
        <v>1056.4840134018079</v>
      </c>
      <c r="AD96" s="29">
        <f>Expenditures!AC96/'Expenditures Per Pupil'!C96</f>
        <v>9483.8823358685368</v>
      </c>
    </row>
    <row r="97" spans="1:30" x14ac:dyDescent="0.2">
      <c r="A97" s="20" t="s">
        <v>188</v>
      </c>
      <c r="B97" s="20" t="s">
        <v>189</v>
      </c>
      <c r="C97" s="7">
        <v>2146.4299999999998</v>
      </c>
      <c r="D97" s="29">
        <f>Expenditures!C97/'Expenditures Per Pupil'!C97</f>
        <v>9300.9854269647749</v>
      </c>
      <c r="E97" s="29">
        <f>Expenditures!D97/'Expenditures Per Pupil'!C97</f>
        <v>9300.9854269647749</v>
      </c>
      <c r="F97" s="29">
        <f>Expenditures!E97/'Expenditures Per Pupil'!C97</f>
        <v>5448.3060430575424</v>
      </c>
      <c r="G97" s="29">
        <f>Expenditures!F97/'Expenditures Per Pupil'!C97</f>
        <v>170.21709070409938</v>
      </c>
      <c r="H97" s="29">
        <f>Expenditures!G97/'Expenditures Per Pupil'!C97</f>
        <v>626.77244075045542</v>
      </c>
      <c r="I97" s="29">
        <f>Expenditures!H97/'Expenditures Per Pupil'!C97</f>
        <v>255.13718127309068</v>
      </c>
      <c r="J97" s="29">
        <f>Expenditures!I97/'Expenditures Per Pupil'!C97</f>
        <v>423.68173199219171</v>
      </c>
      <c r="K97" s="29">
        <f>Expenditures!J97/'Expenditures Per Pupil'!C97</f>
        <v>115.4298346556841</v>
      </c>
      <c r="L97" s="29">
        <f>Expenditures!K97/'Expenditures Per Pupil'!C97</f>
        <v>910.38780673024519</v>
      </c>
      <c r="M97" s="29">
        <f>Expenditures!L97/'Expenditures Per Pupil'!C97</f>
        <v>640.57716766910642</v>
      </c>
      <c r="N97" s="29">
        <f>Expenditures!M97/'Expenditures Per Pupil'!C97</f>
        <v>0</v>
      </c>
      <c r="O97" s="29">
        <f>Expenditures!N97/'Expenditures Per Pupil'!C97</f>
        <v>0</v>
      </c>
      <c r="P97" s="29">
        <f>Expenditures!O97/'Expenditures Per Pupil'!C97</f>
        <v>560.26872061981999</v>
      </c>
      <c r="Q97" s="29">
        <f>Expenditures!P97/'Expenditures Per Pupil'!C97</f>
        <v>0</v>
      </c>
      <c r="R97" s="29">
        <f>Expenditures!Q97/'Expenditures Per Pupil'!C97</f>
        <v>150.20740951253944</v>
      </c>
      <c r="S97" s="29">
        <f>Expenditures!R97/'Expenditures Per Pupil'!C97</f>
        <v>0</v>
      </c>
      <c r="T97" s="29">
        <f>Expenditures!S97/'Expenditures Per Pupil'!C97</f>
        <v>0</v>
      </c>
      <c r="U97" s="29">
        <f>Expenditures!T97/'Expenditures Per Pupil'!C97</f>
        <v>0</v>
      </c>
      <c r="V97" s="29">
        <f>Expenditures!U97/'Expenditures Per Pupil'!C97</f>
        <v>0</v>
      </c>
      <c r="W97" s="29">
        <f>Expenditures!V97/'Expenditures Per Pupil'!C97</f>
        <v>0</v>
      </c>
      <c r="X97" s="29">
        <f>Expenditures!W97/'Expenditures Per Pupil'!C97</f>
        <v>0</v>
      </c>
      <c r="Y97" s="29">
        <f>Expenditures!X97/'Expenditures Per Pupil'!C97</f>
        <v>0</v>
      </c>
      <c r="Z97" s="29">
        <f>Expenditures!Y97/'Expenditures Per Pupil'!C97</f>
        <v>0</v>
      </c>
      <c r="AA97" s="29">
        <f>Expenditures!Z97/'Expenditures Per Pupil'!C97</f>
        <v>0</v>
      </c>
      <c r="AB97" s="29">
        <f>Expenditures!AA97/'Expenditures Per Pupil'!C97</f>
        <v>0</v>
      </c>
      <c r="AC97" s="29">
        <f>Expenditures!AB97/'Expenditures Per Pupil'!C97</f>
        <v>381.42620071467508</v>
      </c>
      <c r="AD97" s="29">
        <f>Expenditures!AC97/'Expenditures Per Pupil'!C97</f>
        <v>9682.4116276794502</v>
      </c>
    </row>
    <row r="98" spans="1:30" x14ac:dyDescent="0.2">
      <c r="A98" s="20" t="s">
        <v>190</v>
      </c>
      <c r="B98" s="20" t="s">
        <v>191</v>
      </c>
      <c r="C98" s="7">
        <v>985.2</v>
      </c>
      <c r="D98" s="29">
        <f>Expenditures!C98/'Expenditures Per Pupil'!C98</f>
        <v>10372.873254161592</v>
      </c>
      <c r="E98" s="29">
        <f>Expenditures!D98/'Expenditures Per Pupil'!C98</f>
        <v>10009.515560292326</v>
      </c>
      <c r="F98" s="29">
        <f>Expenditures!E98/'Expenditures Per Pupil'!C98</f>
        <v>4874.6782379212336</v>
      </c>
      <c r="G98" s="29">
        <f>Expenditures!F98/'Expenditures Per Pupil'!C98</f>
        <v>564.4517559886317</v>
      </c>
      <c r="H98" s="29">
        <f>Expenditures!G98/'Expenditures Per Pupil'!C98</f>
        <v>684.36564149411288</v>
      </c>
      <c r="I98" s="29">
        <f>Expenditures!H98/'Expenditures Per Pupil'!C98</f>
        <v>406.00108607389365</v>
      </c>
      <c r="J98" s="29">
        <f>Expenditures!I98/'Expenditures Per Pupil'!C98</f>
        <v>646.70586682907026</v>
      </c>
      <c r="K98" s="29">
        <f>Expenditures!J98/'Expenditures Per Pupil'!C98</f>
        <v>304.31502233049122</v>
      </c>
      <c r="L98" s="29">
        <f>Expenditures!K98/'Expenditures Per Pupil'!C98</f>
        <v>916.14334145351199</v>
      </c>
      <c r="M98" s="29">
        <f>Expenditures!L98/'Expenditures Per Pupil'!C98</f>
        <v>705.84895452699959</v>
      </c>
      <c r="N98" s="29">
        <f>Expenditures!M98/'Expenditures Per Pupil'!C98</f>
        <v>0</v>
      </c>
      <c r="O98" s="29">
        <f>Expenditures!N98/'Expenditures Per Pupil'!C98</f>
        <v>0</v>
      </c>
      <c r="P98" s="29">
        <f>Expenditures!O98/'Expenditures Per Pupil'!C98</f>
        <v>706.21870686155091</v>
      </c>
      <c r="Q98" s="29">
        <f>Expenditures!P98/'Expenditures Per Pupil'!C98</f>
        <v>0</v>
      </c>
      <c r="R98" s="29">
        <f>Expenditures!Q98/'Expenditures Per Pupil'!C98</f>
        <v>200.78694681282985</v>
      </c>
      <c r="S98" s="29">
        <f>Expenditures!R98/'Expenditures Per Pupil'!C98</f>
        <v>0</v>
      </c>
      <c r="T98" s="29">
        <f>Expenditures!S98/'Expenditures Per Pupil'!C98</f>
        <v>0</v>
      </c>
      <c r="U98" s="29">
        <f>Expenditures!T98/'Expenditures Per Pupil'!C98</f>
        <v>0</v>
      </c>
      <c r="V98" s="29">
        <f>Expenditures!U98/'Expenditures Per Pupil'!C98</f>
        <v>0</v>
      </c>
      <c r="W98" s="29">
        <f>Expenditures!V98/'Expenditures Per Pupil'!C98</f>
        <v>0</v>
      </c>
      <c r="X98" s="29">
        <f>Expenditures!W98/'Expenditures Per Pupil'!C98</f>
        <v>0</v>
      </c>
      <c r="Y98" s="29">
        <f>Expenditures!X98/'Expenditures Per Pupil'!C98</f>
        <v>0</v>
      </c>
      <c r="Z98" s="29">
        <f>Expenditures!Y98/'Expenditures Per Pupil'!C98</f>
        <v>0</v>
      </c>
      <c r="AA98" s="29">
        <f>Expenditures!Z98/'Expenditures Per Pupil'!C98</f>
        <v>0</v>
      </c>
      <c r="AB98" s="29">
        <f>Expenditures!AA98/'Expenditures Per Pupil'!C98</f>
        <v>363.35769386926512</v>
      </c>
      <c r="AC98" s="29">
        <f>Expenditures!AB98/'Expenditures Per Pupil'!C98</f>
        <v>366.00818107998373</v>
      </c>
      <c r="AD98" s="29">
        <f>Expenditures!AC98/'Expenditures Per Pupil'!C98</f>
        <v>10738.881435241576</v>
      </c>
    </row>
    <row r="99" spans="1:30" x14ac:dyDescent="0.2">
      <c r="A99" s="20" t="s">
        <v>192</v>
      </c>
      <c r="B99" s="20" t="s">
        <v>193</v>
      </c>
      <c r="C99" s="7">
        <v>1653.58</v>
      </c>
      <c r="D99" s="29">
        <f>Expenditures!C99/'Expenditures Per Pupil'!C99</f>
        <v>10430.59116583413</v>
      </c>
      <c r="E99" s="29">
        <f>Expenditures!D99/'Expenditures Per Pupil'!C99</f>
        <v>10069.18167249241</v>
      </c>
      <c r="F99" s="29">
        <f>Expenditures!E99/'Expenditures Per Pupil'!C99</f>
        <v>5266.5764099710932</v>
      </c>
      <c r="G99" s="29">
        <f>Expenditures!F99/'Expenditures Per Pupil'!C99</f>
        <v>511.03658123586405</v>
      </c>
      <c r="H99" s="29">
        <f>Expenditures!G99/'Expenditures Per Pupil'!C99</f>
        <v>593.41455508653951</v>
      </c>
      <c r="I99" s="29">
        <f>Expenditures!H99/'Expenditures Per Pupil'!C99</f>
        <v>181.94591129549221</v>
      </c>
      <c r="J99" s="29">
        <f>Expenditures!I99/'Expenditures Per Pupil'!C99</f>
        <v>484.73484197922085</v>
      </c>
      <c r="K99" s="29">
        <f>Expenditures!J99/'Expenditures Per Pupil'!C99</f>
        <v>181.88463213149652</v>
      </c>
      <c r="L99" s="29">
        <f>Expenditures!K99/'Expenditures Per Pupil'!C99</f>
        <v>1055.3986139164722</v>
      </c>
      <c r="M99" s="29">
        <f>Expenditures!L99/'Expenditures Per Pupil'!C99</f>
        <v>1016.8944169619856</v>
      </c>
      <c r="N99" s="29">
        <f>Expenditures!M99/'Expenditures Per Pupil'!C99</f>
        <v>0</v>
      </c>
      <c r="O99" s="29">
        <f>Expenditures!N99/'Expenditures Per Pupil'!C99</f>
        <v>0</v>
      </c>
      <c r="P99" s="29">
        <f>Expenditures!O99/'Expenditures Per Pupil'!C99</f>
        <v>603.57776460769969</v>
      </c>
      <c r="Q99" s="29">
        <f>Expenditures!P99/'Expenditures Per Pupil'!C99</f>
        <v>0</v>
      </c>
      <c r="R99" s="29">
        <f>Expenditures!Q99/'Expenditures Per Pupil'!C99</f>
        <v>173.71794530654702</v>
      </c>
      <c r="S99" s="29">
        <f>Expenditures!R99/'Expenditures Per Pupil'!C99</f>
        <v>0</v>
      </c>
      <c r="T99" s="29">
        <f>Expenditures!S99/'Expenditures Per Pupil'!C99</f>
        <v>0</v>
      </c>
      <c r="U99" s="29">
        <f>Expenditures!T99/'Expenditures Per Pupil'!C99</f>
        <v>0</v>
      </c>
      <c r="V99" s="29">
        <f>Expenditures!U99/'Expenditures Per Pupil'!C99</f>
        <v>0</v>
      </c>
      <c r="W99" s="29">
        <f>Expenditures!V99/'Expenditures Per Pupil'!C99</f>
        <v>0</v>
      </c>
      <c r="X99" s="29">
        <f>Expenditures!W99/'Expenditures Per Pupil'!C99</f>
        <v>2.1634453730693406</v>
      </c>
      <c r="Y99" s="29">
        <f>Expenditures!X99/'Expenditures Per Pupil'!C99</f>
        <v>0</v>
      </c>
      <c r="Z99" s="29">
        <f>Expenditures!Y99/'Expenditures Per Pupil'!C99</f>
        <v>0</v>
      </c>
      <c r="AA99" s="29">
        <f>Expenditures!Z99/'Expenditures Per Pupil'!C99</f>
        <v>0</v>
      </c>
      <c r="AB99" s="29">
        <f>Expenditures!AA99/'Expenditures Per Pupil'!C99</f>
        <v>359.2460479686498</v>
      </c>
      <c r="AC99" s="29">
        <f>Expenditures!AB99/'Expenditures Per Pupil'!C99</f>
        <v>481.13006325669159</v>
      </c>
      <c r="AD99" s="29">
        <f>Expenditures!AC99/'Expenditures Per Pupil'!C99</f>
        <v>10911.721229090823</v>
      </c>
    </row>
    <row r="100" spans="1:30" x14ac:dyDescent="0.2">
      <c r="A100" s="20" t="s">
        <v>194</v>
      </c>
      <c r="B100" s="20" t="s">
        <v>195</v>
      </c>
      <c r="C100" s="7">
        <v>2887.44</v>
      </c>
      <c r="D100" s="29">
        <f>Expenditures!C100/'Expenditures Per Pupil'!C100</f>
        <v>10257.746765300752</v>
      </c>
      <c r="E100" s="29">
        <f>Expenditures!D100/'Expenditures Per Pupil'!C100</f>
        <v>9750.4297890172602</v>
      </c>
      <c r="F100" s="29">
        <f>Expenditures!E100/'Expenditures Per Pupil'!C100</f>
        <v>5433.6643358823039</v>
      </c>
      <c r="G100" s="29">
        <f>Expenditures!F100/'Expenditures Per Pupil'!C100</f>
        <v>640.07864059512917</v>
      </c>
      <c r="H100" s="29">
        <f>Expenditures!G100/'Expenditures Per Pupil'!C100</f>
        <v>490.59851286953148</v>
      </c>
      <c r="I100" s="29">
        <f>Expenditures!H100/'Expenditures Per Pupil'!C100</f>
        <v>217.6690874961904</v>
      </c>
      <c r="J100" s="29">
        <f>Expenditures!I100/'Expenditures Per Pupil'!C100</f>
        <v>404.39316834289195</v>
      </c>
      <c r="K100" s="29">
        <f>Expenditures!J100/'Expenditures Per Pupil'!C100</f>
        <v>262.741296788851</v>
      </c>
      <c r="L100" s="29">
        <f>Expenditures!K100/'Expenditures Per Pupil'!C100</f>
        <v>953.38647383149089</v>
      </c>
      <c r="M100" s="29">
        <f>Expenditures!L100/'Expenditures Per Pupil'!C100</f>
        <v>645.89457443271544</v>
      </c>
      <c r="N100" s="29">
        <f>Expenditures!M100/'Expenditures Per Pupil'!C100</f>
        <v>0</v>
      </c>
      <c r="O100" s="29">
        <f>Expenditures!N100/'Expenditures Per Pupil'!C100</f>
        <v>0</v>
      </c>
      <c r="P100" s="29">
        <f>Expenditures!O100/'Expenditures Per Pupil'!C100</f>
        <v>545.52866553071237</v>
      </c>
      <c r="Q100" s="29">
        <f>Expenditures!P100/'Expenditures Per Pupil'!C100</f>
        <v>0</v>
      </c>
      <c r="R100" s="29">
        <f>Expenditures!Q100/'Expenditures Per Pupil'!C100</f>
        <v>156.47503324744412</v>
      </c>
      <c r="S100" s="29">
        <f>Expenditures!R100/'Expenditures Per Pupil'!C100</f>
        <v>0</v>
      </c>
      <c r="T100" s="29">
        <f>Expenditures!S100/'Expenditures Per Pupil'!C100</f>
        <v>0</v>
      </c>
      <c r="U100" s="29">
        <f>Expenditures!T100/'Expenditures Per Pupil'!C100</f>
        <v>0</v>
      </c>
      <c r="V100" s="29">
        <f>Expenditures!U100/'Expenditures Per Pupil'!C100</f>
        <v>0</v>
      </c>
      <c r="W100" s="29">
        <f>Expenditures!V100/'Expenditures Per Pupil'!C100</f>
        <v>0</v>
      </c>
      <c r="X100" s="29">
        <f>Expenditures!W100/'Expenditures Per Pupil'!C100</f>
        <v>0</v>
      </c>
      <c r="Y100" s="29">
        <f>Expenditures!X100/'Expenditures Per Pupil'!C100</f>
        <v>2.4242927991577314</v>
      </c>
      <c r="Z100" s="29">
        <f>Expenditures!Y100/'Expenditures Per Pupil'!C100</f>
        <v>0</v>
      </c>
      <c r="AA100" s="29">
        <f>Expenditures!Z100/'Expenditures Per Pupil'!C100</f>
        <v>0</v>
      </c>
      <c r="AB100" s="29">
        <f>Expenditures!AA100/'Expenditures Per Pupil'!C100</f>
        <v>504.89268348433217</v>
      </c>
      <c r="AC100" s="29">
        <f>Expenditures!AB100/'Expenditures Per Pupil'!C100</f>
        <v>261.86393829828501</v>
      </c>
      <c r="AD100" s="29">
        <f>Expenditures!AC100/'Expenditures Per Pupil'!C100</f>
        <v>10519.610703599035</v>
      </c>
    </row>
    <row r="101" spans="1:30" x14ac:dyDescent="0.2">
      <c r="A101" s="20" t="s">
        <v>196</v>
      </c>
      <c r="B101" s="20" t="s">
        <v>197</v>
      </c>
      <c r="C101" s="7">
        <v>2200.1799999999998</v>
      </c>
      <c r="D101" s="29">
        <f>Expenditures!C101/'Expenditures Per Pupil'!C101</f>
        <v>9186.0660945922609</v>
      </c>
      <c r="E101" s="29">
        <f>Expenditures!D101/'Expenditures Per Pupil'!C101</f>
        <v>8662.4325146124411</v>
      </c>
      <c r="F101" s="29">
        <f>Expenditures!E101/'Expenditures Per Pupil'!C101</f>
        <v>4900.329800289067</v>
      </c>
      <c r="G101" s="29">
        <f>Expenditures!F101/'Expenditures Per Pupil'!C101</f>
        <v>237.11785399376419</v>
      </c>
      <c r="H101" s="29">
        <f>Expenditures!G101/'Expenditures Per Pupil'!C101</f>
        <v>165.39996273032207</v>
      </c>
      <c r="I101" s="29">
        <f>Expenditures!H101/'Expenditures Per Pupil'!C101</f>
        <v>276.70241525693353</v>
      </c>
      <c r="J101" s="29">
        <f>Expenditures!I101/'Expenditures Per Pupil'!C101</f>
        <v>557.65735530729307</v>
      </c>
      <c r="K101" s="29">
        <f>Expenditures!J101/'Expenditures Per Pupil'!C101</f>
        <v>167.50230890199893</v>
      </c>
      <c r="L101" s="29">
        <f>Expenditures!K101/'Expenditures Per Pupil'!C101</f>
        <v>809.75991055277302</v>
      </c>
      <c r="M101" s="29">
        <f>Expenditures!L101/'Expenditures Per Pupil'!C101</f>
        <v>745.7188775463826</v>
      </c>
      <c r="N101" s="29">
        <f>Expenditures!M101/'Expenditures Per Pupil'!C101</f>
        <v>0</v>
      </c>
      <c r="O101" s="29">
        <f>Expenditures!N101/'Expenditures Per Pupil'!C101</f>
        <v>0</v>
      </c>
      <c r="P101" s="29">
        <f>Expenditures!O101/'Expenditures Per Pupil'!C101</f>
        <v>661.85620721940938</v>
      </c>
      <c r="Q101" s="29">
        <f>Expenditures!P101/'Expenditures Per Pupil'!C101</f>
        <v>0</v>
      </c>
      <c r="R101" s="29">
        <f>Expenditures!Q101/'Expenditures Per Pupil'!C101</f>
        <v>140.38782281449699</v>
      </c>
      <c r="S101" s="29">
        <f>Expenditures!R101/'Expenditures Per Pupil'!C101</f>
        <v>0</v>
      </c>
      <c r="T101" s="29">
        <f>Expenditures!S101/'Expenditures Per Pupil'!C101</f>
        <v>0</v>
      </c>
      <c r="U101" s="29">
        <f>Expenditures!T101/'Expenditures Per Pupil'!C101</f>
        <v>0</v>
      </c>
      <c r="V101" s="29">
        <f>Expenditures!U101/'Expenditures Per Pupil'!C101</f>
        <v>0</v>
      </c>
      <c r="W101" s="29">
        <f>Expenditures!V101/'Expenditures Per Pupil'!C101</f>
        <v>0</v>
      </c>
      <c r="X101" s="29">
        <f>Expenditures!W101/'Expenditures Per Pupil'!C101</f>
        <v>0</v>
      </c>
      <c r="Y101" s="29">
        <f>Expenditures!X101/'Expenditures Per Pupil'!C101</f>
        <v>0</v>
      </c>
      <c r="Z101" s="29">
        <f>Expenditures!Y101/'Expenditures Per Pupil'!C101</f>
        <v>0</v>
      </c>
      <c r="AA101" s="29">
        <f>Expenditures!Z101/'Expenditures Per Pupil'!C101</f>
        <v>0</v>
      </c>
      <c r="AB101" s="29">
        <f>Expenditures!AA101/'Expenditures Per Pupil'!C101</f>
        <v>523.63357997981984</v>
      </c>
      <c r="AC101" s="29">
        <f>Expenditures!AB101/'Expenditures Per Pupil'!C101</f>
        <v>39.178762646692547</v>
      </c>
      <c r="AD101" s="29">
        <f>Expenditures!AC101/'Expenditures Per Pupil'!C101</f>
        <v>9225.244857238953</v>
      </c>
    </row>
    <row r="102" spans="1:30" x14ac:dyDescent="0.2">
      <c r="A102" s="20" t="s">
        <v>198</v>
      </c>
      <c r="B102" s="20" t="s">
        <v>199</v>
      </c>
      <c r="C102" s="7">
        <v>3728.82</v>
      </c>
      <c r="D102" s="29">
        <f>Expenditures!C102/'Expenditures Per Pupil'!C102</f>
        <v>9977.1017158243085</v>
      </c>
      <c r="E102" s="29">
        <f>Expenditures!D102/'Expenditures Per Pupil'!C102</f>
        <v>9580.7907649068602</v>
      </c>
      <c r="F102" s="29">
        <f>Expenditures!E102/'Expenditures Per Pupil'!C102</f>
        <v>5830.8178109965083</v>
      </c>
      <c r="G102" s="29">
        <f>Expenditures!F102/'Expenditures Per Pupil'!C102</f>
        <v>325.59372401993119</v>
      </c>
      <c r="H102" s="29">
        <f>Expenditures!G102/'Expenditures Per Pupil'!C102</f>
        <v>524.38929741848631</v>
      </c>
      <c r="I102" s="29">
        <f>Expenditures!H102/'Expenditures Per Pupil'!C102</f>
        <v>107.1028448678134</v>
      </c>
      <c r="J102" s="29">
        <f>Expenditures!I102/'Expenditures Per Pupil'!C102</f>
        <v>396.87128367687365</v>
      </c>
      <c r="K102" s="29">
        <f>Expenditures!J102/'Expenditures Per Pupil'!C102</f>
        <v>135.15890013462703</v>
      </c>
      <c r="L102" s="29">
        <f>Expenditures!K102/'Expenditures Per Pupil'!C102</f>
        <v>803.78626482372431</v>
      </c>
      <c r="M102" s="29">
        <f>Expenditures!L102/'Expenditures Per Pupil'!C102</f>
        <v>673.93634715540031</v>
      </c>
      <c r="N102" s="29">
        <f>Expenditures!M102/'Expenditures Per Pupil'!C102</f>
        <v>0</v>
      </c>
      <c r="O102" s="29">
        <f>Expenditures!N102/'Expenditures Per Pupil'!C102</f>
        <v>0</v>
      </c>
      <c r="P102" s="29">
        <f>Expenditures!O102/'Expenditures Per Pupil'!C102</f>
        <v>651.25825059938529</v>
      </c>
      <c r="Q102" s="29">
        <f>Expenditures!P102/'Expenditures Per Pupil'!C102</f>
        <v>0</v>
      </c>
      <c r="R102" s="29">
        <f>Expenditures!Q102/'Expenditures Per Pupil'!C102</f>
        <v>131.87604121411064</v>
      </c>
      <c r="S102" s="29">
        <f>Expenditures!R102/'Expenditures Per Pupil'!C102</f>
        <v>0</v>
      </c>
      <c r="T102" s="29">
        <f>Expenditures!S102/'Expenditures Per Pupil'!C102</f>
        <v>0</v>
      </c>
      <c r="U102" s="29">
        <f>Expenditures!T102/'Expenditures Per Pupil'!C102</f>
        <v>0</v>
      </c>
      <c r="V102" s="29">
        <f>Expenditures!U102/'Expenditures Per Pupil'!C102</f>
        <v>26.79154531460355</v>
      </c>
      <c r="W102" s="29">
        <f>Expenditures!V102/'Expenditures Per Pupil'!C102</f>
        <v>0</v>
      </c>
      <c r="X102" s="29">
        <f>Expenditures!W102/'Expenditures Per Pupil'!C102</f>
        <v>0</v>
      </c>
      <c r="Y102" s="29">
        <f>Expenditures!X102/'Expenditures Per Pupil'!C102</f>
        <v>0</v>
      </c>
      <c r="Z102" s="29">
        <f>Expenditures!Y102/'Expenditures Per Pupil'!C102</f>
        <v>0</v>
      </c>
      <c r="AA102" s="29">
        <f>Expenditures!Z102/'Expenditures Per Pupil'!C102</f>
        <v>0</v>
      </c>
      <c r="AB102" s="29">
        <f>Expenditures!AA102/'Expenditures Per Pupil'!C102</f>
        <v>369.51940560284487</v>
      </c>
      <c r="AC102" s="29">
        <f>Expenditures!AB102/'Expenditures Per Pupil'!C102</f>
        <v>476.63339072414328</v>
      </c>
      <c r="AD102" s="29">
        <f>Expenditures!AC102/'Expenditures Per Pupil'!C102</f>
        <v>10453.735106548451</v>
      </c>
    </row>
    <row r="103" spans="1:30" x14ac:dyDescent="0.2">
      <c r="A103" s="20" t="s">
        <v>200</v>
      </c>
      <c r="B103" s="20" t="s">
        <v>201</v>
      </c>
      <c r="C103" s="7">
        <v>1178.06</v>
      </c>
      <c r="D103" s="29">
        <f>Expenditures!C103/'Expenditures Per Pupil'!C103</f>
        <v>9791.8357469059301</v>
      </c>
      <c r="E103" s="29">
        <f>Expenditures!D103/'Expenditures Per Pupil'!C103</f>
        <v>9394.7050235132338</v>
      </c>
      <c r="F103" s="29">
        <f>Expenditures!E103/'Expenditures Per Pupil'!C103</f>
        <v>5580.9652649270838</v>
      </c>
      <c r="G103" s="29">
        <f>Expenditures!F103/'Expenditures Per Pupil'!C103</f>
        <v>196.39691526747364</v>
      </c>
      <c r="H103" s="29">
        <f>Expenditures!G103/'Expenditures Per Pupil'!C103</f>
        <v>287.35013496765873</v>
      </c>
      <c r="I103" s="29">
        <f>Expenditures!H103/'Expenditures Per Pupil'!C103</f>
        <v>451.78750657861235</v>
      </c>
      <c r="J103" s="29">
        <f>Expenditures!I103/'Expenditures Per Pupil'!C103</f>
        <v>445.69688301105214</v>
      </c>
      <c r="K103" s="29">
        <f>Expenditures!J103/'Expenditures Per Pupil'!C103</f>
        <v>166.83510177749861</v>
      </c>
      <c r="L103" s="29">
        <f>Expenditures!K103/'Expenditures Per Pupil'!C103</f>
        <v>938.80666519532122</v>
      </c>
      <c r="M103" s="29">
        <f>Expenditures!L103/'Expenditures Per Pupil'!C103</f>
        <v>733.15597677537653</v>
      </c>
      <c r="N103" s="29">
        <f>Expenditures!M103/'Expenditures Per Pupil'!C103</f>
        <v>0</v>
      </c>
      <c r="O103" s="29">
        <f>Expenditures!N103/'Expenditures Per Pupil'!C103</f>
        <v>0</v>
      </c>
      <c r="P103" s="29">
        <f>Expenditures!O103/'Expenditures Per Pupil'!C103</f>
        <v>510.32489007351069</v>
      </c>
      <c r="Q103" s="29">
        <f>Expenditures!P103/'Expenditures Per Pupil'!C103</f>
        <v>0</v>
      </c>
      <c r="R103" s="29">
        <f>Expenditures!Q103/'Expenditures Per Pupil'!C103</f>
        <v>83.385684939646538</v>
      </c>
      <c r="S103" s="29">
        <f>Expenditures!R103/'Expenditures Per Pupil'!C103</f>
        <v>0</v>
      </c>
      <c r="T103" s="29">
        <f>Expenditures!S103/'Expenditures Per Pupil'!C103</f>
        <v>0</v>
      </c>
      <c r="U103" s="29">
        <f>Expenditures!T103/'Expenditures Per Pupil'!C103</f>
        <v>0</v>
      </c>
      <c r="V103" s="29">
        <f>Expenditures!U103/'Expenditures Per Pupil'!C103</f>
        <v>0</v>
      </c>
      <c r="W103" s="29">
        <f>Expenditures!V103/'Expenditures Per Pupil'!C103</f>
        <v>0</v>
      </c>
      <c r="X103" s="29">
        <f>Expenditures!W103/'Expenditures Per Pupil'!C103</f>
        <v>0</v>
      </c>
      <c r="Y103" s="29">
        <f>Expenditures!X103/'Expenditures Per Pupil'!C103</f>
        <v>0</v>
      </c>
      <c r="Z103" s="29">
        <f>Expenditures!Y103/'Expenditures Per Pupil'!C103</f>
        <v>0</v>
      </c>
      <c r="AA103" s="29">
        <f>Expenditures!Z103/'Expenditures Per Pupil'!C103</f>
        <v>0</v>
      </c>
      <c r="AB103" s="29">
        <f>Expenditures!AA103/'Expenditures Per Pupil'!C103</f>
        <v>397.1307233926965</v>
      </c>
      <c r="AC103" s="29">
        <f>Expenditures!AB103/'Expenditures Per Pupil'!C103</f>
        <v>0</v>
      </c>
      <c r="AD103" s="29">
        <f>Expenditures!AC103/'Expenditures Per Pupil'!C103</f>
        <v>9791.8357469059301</v>
      </c>
    </row>
    <row r="104" spans="1:30" x14ac:dyDescent="0.2">
      <c r="A104" s="20" t="s">
        <v>202</v>
      </c>
      <c r="B104" s="20" t="s">
        <v>203</v>
      </c>
      <c r="C104" s="7">
        <v>3273.91</v>
      </c>
      <c r="D104" s="29">
        <f>Expenditures!C104/'Expenditures Per Pupil'!C104</f>
        <v>8512.9443845432525</v>
      </c>
      <c r="E104" s="29">
        <f>Expenditures!D104/'Expenditures Per Pupil'!C104</f>
        <v>8195.9266198521036</v>
      </c>
      <c r="F104" s="29">
        <f>Expenditures!E104/'Expenditures Per Pupil'!C104</f>
        <v>4913.0706219780022</v>
      </c>
      <c r="G104" s="29">
        <f>Expenditures!F104/'Expenditures Per Pupil'!C104</f>
        <v>199.50309874126043</v>
      </c>
      <c r="H104" s="29">
        <f>Expenditures!G104/'Expenditures Per Pupil'!C104</f>
        <v>402.47881279570908</v>
      </c>
      <c r="I104" s="29">
        <f>Expenditures!H104/'Expenditures Per Pupil'!C104</f>
        <v>127.46686988952048</v>
      </c>
      <c r="J104" s="29">
        <f>Expenditures!I104/'Expenditures Per Pupil'!C104</f>
        <v>387.20145025367219</v>
      </c>
      <c r="K104" s="29">
        <f>Expenditures!J104/'Expenditures Per Pupil'!C104</f>
        <v>85.377854003317125</v>
      </c>
      <c r="L104" s="29">
        <f>Expenditures!K104/'Expenditures Per Pupil'!C104</f>
        <v>746.83940303795782</v>
      </c>
      <c r="M104" s="29">
        <f>Expenditures!L104/'Expenditures Per Pupil'!C104</f>
        <v>673.36844934650014</v>
      </c>
      <c r="N104" s="29">
        <f>Expenditures!M104/'Expenditures Per Pupil'!C104</f>
        <v>0</v>
      </c>
      <c r="O104" s="29">
        <f>Expenditures!N104/'Expenditures Per Pupil'!C104</f>
        <v>0</v>
      </c>
      <c r="P104" s="29">
        <f>Expenditures!O104/'Expenditures Per Pupil'!C104</f>
        <v>584.686695724684</v>
      </c>
      <c r="Q104" s="29">
        <f>Expenditures!P104/'Expenditures Per Pupil'!C104</f>
        <v>0</v>
      </c>
      <c r="R104" s="29">
        <f>Expenditures!Q104/'Expenditures Per Pupil'!C104</f>
        <v>75.933364081480562</v>
      </c>
      <c r="S104" s="29">
        <f>Expenditures!R104/'Expenditures Per Pupil'!C104</f>
        <v>0</v>
      </c>
      <c r="T104" s="29">
        <f>Expenditures!S104/'Expenditures Per Pupil'!C104</f>
        <v>0</v>
      </c>
      <c r="U104" s="29">
        <f>Expenditures!T104/'Expenditures Per Pupil'!C104</f>
        <v>0</v>
      </c>
      <c r="V104" s="29">
        <f>Expenditures!U104/'Expenditures Per Pupil'!C104</f>
        <v>1.2217806842582724E-2</v>
      </c>
      <c r="W104" s="29">
        <f>Expenditures!V104/'Expenditures Per Pupil'!C104</f>
        <v>0</v>
      </c>
      <c r="X104" s="29">
        <f>Expenditures!W104/'Expenditures Per Pupil'!C104</f>
        <v>0</v>
      </c>
      <c r="Y104" s="29">
        <f>Expenditures!X104/'Expenditures Per Pupil'!C104</f>
        <v>0.4581677565968521</v>
      </c>
      <c r="Z104" s="29">
        <f>Expenditures!Y104/'Expenditures Per Pupil'!C104</f>
        <v>0</v>
      </c>
      <c r="AA104" s="29">
        <f>Expenditures!Z104/'Expenditures Per Pupil'!C104</f>
        <v>0</v>
      </c>
      <c r="AB104" s="29">
        <f>Expenditures!AA104/'Expenditures Per Pupil'!C104</f>
        <v>316.54737912770969</v>
      </c>
      <c r="AC104" s="29">
        <f>Expenditures!AB104/'Expenditures Per Pupil'!C104</f>
        <v>101.04190707747006</v>
      </c>
      <c r="AD104" s="29">
        <f>Expenditures!AC104/'Expenditures Per Pupil'!C104</f>
        <v>8613.9862916207221</v>
      </c>
    </row>
    <row r="105" spans="1:30" x14ac:dyDescent="0.2">
      <c r="A105" s="20" t="s">
        <v>204</v>
      </c>
      <c r="B105" s="20" t="s">
        <v>205</v>
      </c>
      <c r="C105" s="7">
        <v>836.96</v>
      </c>
      <c r="D105" s="29">
        <f>Expenditures!C105/'Expenditures Per Pupil'!C105</f>
        <v>7983.6236259797361</v>
      </c>
      <c r="E105" s="29">
        <f>Expenditures!D105/'Expenditures Per Pupil'!C105</f>
        <v>7547.5269069011656</v>
      </c>
      <c r="F105" s="29">
        <f>Expenditures!E105/'Expenditures Per Pupil'!C105</f>
        <v>4579.693211145096</v>
      </c>
      <c r="G105" s="29">
        <f>Expenditures!F105/'Expenditures Per Pupil'!C105</f>
        <v>193.87115274326132</v>
      </c>
      <c r="H105" s="29">
        <f>Expenditures!G105/'Expenditures Per Pupil'!C105</f>
        <v>582.18404702733699</v>
      </c>
      <c r="I105" s="29">
        <f>Expenditures!H105/'Expenditures Per Pupil'!C105</f>
        <v>394.37239533549985</v>
      </c>
      <c r="J105" s="29">
        <f>Expenditures!I105/'Expenditures Per Pupil'!C105</f>
        <v>335.29015723571018</v>
      </c>
      <c r="K105" s="29">
        <f>Expenditures!J105/'Expenditures Per Pupil'!C105</f>
        <v>99.923054865226533</v>
      </c>
      <c r="L105" s="29">
        <f>Expenditures!K105/'Expenditures Per Pupil'!C105</f>
        <v>709.85608631236857</v>
      </c>
      <c r="M105" s="29">
        <f>Expenditures!L105/'Expenditures Per Pupil'!C105</f>
        <v>44.741409386350597</v>
      </c>
      <c r="N105" s="29">
        <f>Expenditures!M105/'Expenditures Per Pupil'!C105</f>
        <v>0</v>
      </c>
      <c r="O105" s="29">
        <f>Expenditures!N105/'Expenditures Per Pupil'!C105</f>
        <v>0</v>
      </c>
      <c r="P105" s="29">
        <f>Expenditures!O105/'Expenditures Per Pupil'!C105</f>
        <v>445.91872968839607</v>
      </c>
      <c r="Q105" s="29">
        <f>Expenditures!P105/'Expenditures Per Pupil'!C105</f>
        <v>0</v>
      </c>
      <c r="R105" s="29">
        <f>Expenditures!Q105/'Expenditures Per Pupil'!C105</f>
        <v>161.67666316191932</v>
      </c>
      <c r="S105" s="29">
        <f>Expenditures!R105/'Expenditures Per Pupil'!C105</f>
        <v>0</v>
      </c>
      <c r="T105" s="29">
        <f>Expenditures!S105/'Expenditures Per Pupil'!C105</f>
        <v>0</v>
      </c>
      <c r="U105" s="29">
        <f>Expenditures!T105/'Expenditures Per Pupil'!C105</f>
        <v>0</v>
      </c>
      <c r="V105" s="29">
        <f>Expenditures!U105/'Expenditures Per Pupil'!C105</f>
        <v>0</v>
      </c>
      <c r="W105" s="29">
        <f>Expenditures!V105/'Expenditures Per Pupil'!C105</f>
        <v>0</v>
      </c>
      <c r="X105" s="29">
        <f>Expenditures!W105/'Expenditures Per Pupil'!C105</f>
        <v>0</v>
      </c>
      <c r="Y105" s="29">
        <f>Expenditures!X105/'Expenditures Per Pupil'!C105</f>
        <v>0</v>
      </c>
      <c r="Z105" s="29">
        <f>Expenditures!Y105/'Expenditures Per Pupil'!C105</f>
        <v>0</v>
      </c>
      <c r="AA105" s="29">
        <f>Expenditures!Z105/'Expenditures Per Pupil'!C105</f>
        <v>0</v>
      </c>
      <c r="AB105" s="29">
        <f>Expenditures!AA105/'Expenditures Per Pupil'!C105</f>
        <v>436.09671907857006</v>
      </c>
      <c r="AC105" s="29">
        <f>Expenditures!AB105/'Expenditures Per Pupil'!C105</f>
        <v>24.141751099216211</v>
      </c>
      <c r="AD105" s="29">
        <f>Expenditures!AC105/'Expenditures Per Pupil'!C105</f>
        <v>8007.7653770789511</v>
      </c>
    </row>
    <row r="106" spans="1:30" x14ac:dyDescent="0.2">
      <c r="A106" s="20" t="s">
        <v>206</v>
      </c>
      <c r="B106" s="20" t="s">
        <v>207</v>
      </c>
      <c r="C106" s="7">
        <v>873.53</v>
      </c>
      <c r="D106" s="29">
        <f>Expenditures!C106/'Expenditures Per Pupil'!C106</f>
        <v>8965.879729373919</v>
      </c>
      <c r="E106" s="29">
        <f>Expenditures!D106/'Expenditures Per Pupil'!C106</f>
        <v>8346.6766567833965</v>
      </c>
      <c r="F106" s="29">
        <f>Expenditures!E106/'Expenditures Per Pupil'!C106</f>
        <v>4588.5086259201171</v>
      </c>
      <c r="G106" s="29">
        <f>Expenditures!F106/'Expenditures Per Pupil'!C106</f>
        <v>331.70652410335077</v>
      </c>
      <c r="H106" s="29">
        <f>Expenditures!G106/'Expenditures Per Pupil'!C106</f>
        <v>541.5256488042769</v>
      </c>
      <c r="I106" s="29">
        <f>Expenditures!H106/'Expenditures Per Pupil'!C106</f>
        <v>417.57456526965302</v>
      </c>
      <c r="J106" s="29">
        <f>Expenditures!I106/'Expenditures Per Pupil'!C106</f>
        <v>485.83876913214198</v>
      </c>
      <c r="K106" s="29">
        <f>Expenditures!J106/'Expenditures Per Pupil'!C106</f>
        <v>165.33725229814658</v>
      </c>
      <c r="L106" s="29">
        <f>Expenditures!K106/'Expenditures Per Pupil'!C106</f>
        <v>692.76620150424151</v>
      </c>
      <c r="M106" s="29">
        <f>Expenditures!L106/'Expenditures Per Pupil'!C106</f>
        <v>522.74305404508141</v>
      </c>
      <c r="N106" s="29">
        <f>Expenditures!M106/'Expenditures Per Pupil'!C106</f>
        <v>0</v>
      </c>
      <c r="O106" s="29">
        <f>Expenditures!N106/'Expenditures Per Pupil'!C106</f>
        <v>0</v>
      </c>
      <c r="P106" s="29">
        <f>Expenditures!O106/'Expenditures Per Pupil'!C106</f>
        <v>490.90529231966849</v>
      </c>
      <c r="Q106" s="29">
        <f>Expenditures!P106/'Expenditures Per Pupil'!C106</f>
        <v>0</v>
      </c>
      <c r="R106" s="29">
        <f>Expenditures!Q106/'Expenditures Per Pupil'!C106</f>
        <v>109.77072338671826</v>
      </c>
      <c r="S106" s="29">
        <f>Expenditures!R106/'Expenditures Per Pupil'!C106</f>
        <v>0</v>
      </c>
      <c r="T106" s="29">
        <f>Expenditures!S106/'Expenditures Per Pupil'!C106</f>
        <v>0</v>
      </c>
      <c r="U106" s="29">
        <f>Expenditures!T106/'Expenditures Per Pupil'!C106</f>
        <v>0</v>
      </c>
      <c r="V106" s="29">
        <f>Expenditures!U106/'Expenditures Per Pupil'!C106</f>
        <v>2.8619509347131755</v>
      </c>
      <c r="W106" s="29">
        <f>Expenditures!V106/'Expenditures Per Pupil'!C106</f>
        <v>0</v>
      </c>
      <c r="X106" s="29">
        <f>Expenditures!W106/'Expenditures Per Pupil'!C106</f>
        <v>0</v>
      </c>
      <c r="Y106" s="29">
        <f>Expenditures!X106/'Expenditures Per Pupil'!C106</f>
        <v>0</v>
      </c>
      <c r="Z106" s="29">
        <f>Expenditures!Y106/'Expenditures Per Pupil'!C106</f>
        <v>0</v>
      </c>
      <c r="AA106" s="29">
        <f>Expenditures!Z106/'Expenditures Per Pupil'!C106</f>
        <v>0</v>
      </c>
      <c r="AB106" s="29">
        <f>Expenditures!AA106/'Expenditures Per Pupil'!C106</f>
        <v>616.3411216558103</v>
      </c>
      <c r="AC106" s="29">
        <f>Expenditures!AB106/'Expenditures Per Pupil'!C106</f>
        <v>13.427129005300333</v>
      </c>
      <c r="AD106" s="29">
        <f>Expenditures!AC106/'Expenditures Per Pupil'!C106</f>
        <v>8979.306858379221</v>
      </c>
    </row>
    <row r="107" spans="1:30" x14ac:dyDescent="0.2">
      <c r="A107" s="20" t="s">
        <v>208</v>
      </c>
      <c r="B107" s="20" t="s">
        <v>209</v>
      </c>
      <c r="C107" s="7">
        <v>9521.4</v>
      </c>
      <c r="D107" s="29">
        <f>Expenditures!C107/'Expenditures Per Pupil'!C107</f>
        <v>8428.6344476652594</v>
      </c>
      <c r="E107" s="29">
        <f>Expenditures!D107/'Expenditures Per Pupil'!C107</f>
        <v>7885.3800312979192</v>
      </c>
      <c r="F107" s="29">
        <f>Expenditures!E107/'Expenditures Per Pupil'!C107</f>
        <v>4650.9544888356759</v>
      </c>
      <c r="G107" s="29">
        <f>Expenditures!F107/'Expenditures Per Pupil'!C107</f>
        <v>422.75152183502428</v>
      </c>
      <c r="H107" s="29">
        <f>Expenditures!G107/'Expenditures Per Pupil'!C107</f>
        <v>443.1461024639234</v>
      </c>
      <c r="I107" s="29">
        <f>Expenditures!H107/'Expenditures Per Pupil'!C107</f>
        <v>131.64813787888338</v>
      </c>
      <c r="J107" s="29">
        <f>Expenditures!I107/'Expenditures Per Pupil'!C107</f>
        <v>289.78860776776526</v>
      </c>
      <c r="K107" s="29">
        <f>Expenditures!J107/'Expenditures Per Pupil'!C107</f>
        <v>85.12284748041256</v>
      </c>
      <c r="L107" s="29">
        <f>Expenditures!K107/'Expenditures Per Pupil'!C107</f>
        <v>655.97501207805578</v>
      </c>
      <c r="M107" s="29">
        <f>Expenditures!L107/'Expenditures Per Pupil'!C107</f>
        <v>648.89737958703552</v>
      </c>
      <c r="N107" s="29">
        <f>Expenditures!M107/'Expenditures Per Pupil'!C107</f>
        <v>0</v>
      </c>
      <c r="O107" s="29">
        <f>Expenditures!N107/'Expenditures Per Pupil'!C107</f>
        <v>0</v>
      </c>
      <c r="P107" s="29">
        <f>Expenditures!O107/'Expenditures Per Pupil'!C107</f>
        <v>466.25797571785665</v>
      </c>
      <c r="Q107" s="29">
        <f>Expenditures!P107/'Expenditures Per Pupil'!C107</f>
        <v>0</v>
      </c>
      <c r="R107" s="29">
        <f>Expenditures!Q107/'Expenditures Per Pupil'!C107</f>
        <v>90.837957653286281</v>
      </c>
      <c r="S107" s="29">
        <f>Expenditures!R107/'Expenditures Per Pupil'!C107</f>
        <v>0</v>
      </c>
      <c r="T107" s="29">
        <f>Expenditures!S107/'Expenditures Per Pupil'!C107</f>
        <v>0</v>
      </c>
      <c r="U107" s="29">
        <f>Expenditures!T107/'Expenditures Per Pupil'!C107</f>
        <v>42.483248261810239</v>
      </c>
      <c r="V107" s="29">
        <f>Expenditures!U107/'Expenditures Per Pupil'!C107</f>
        <v>0</v>
      </c>
      <c r="W107" s="29">
        <f>Expenditures!V107/'Expenditures Per Pupil'!C107</f>
        <v>0.39910097254605414</v>
      </c>
      <c r="X107" s="29">
        <f>Expenditures!W107/'Expenditures Per Pupil'!C107</f>
        <v>0</v>
      </c>
      <c r="Y107" s="29">
        <f>Expenditures!X107/'Expenditures Per Pupil'!C107</f>
        <v>0</v>
      </c>
      <c r="Z107" s="29">
        <f>Expenditures!Y107/'Expenditures Per Pupil'!C107</f>
        <v>0</v>
      </c>
      <c r="AA107" s="29">
        <f>Expenditures!Z107/'Expenditures Per Pupil'!C107</f>
        <v>0</v>
      </c>
      <c r="AB107" s="29">
        <f>Expenditures!AA107/'Expenditures Per Pupil'!C107</f>
        <v>500.37206713298463</v>
      </c>
      <c r="AC107" s="29">
        <f>Expenditures!AB107/'Expenditures Per Pupil'!C107</f>
        <v>150.01428361375429</v>
      </c>
      <c r="AD107" s="29">
        <f>Expenditures!AC107/'Expenditures Per Pupil'!C107</f>
        <v>8578.6487312790141</v>
      </c>
    </row>
    <row r="108" spans="1:30" x14ac:dyDescent="0.2">
      <c r="A108" s="20" t="s">
        <v>210</v>
      </c>
      <c r="B108" s="20" t="s">
        <v>211</v>
      </c>
      <c r="C108" s="7">
        <v>2045.27</v>
      </c>
      <c r="D108" s="29">
        <f>Expenditures!C108/'Expenditures Per Pupil'!C108</f>
        <v>10465.15547580515</v>
      </c>
      <c r="E108" s="29">
        <f>Expenditures!D108/'Expenditures Per Pupil'!C108</f>
        <v>10009.239645621361</v>
      </c>
      <c r="F108" s="29">
        <f>Expenditures!E108/'Expenditures Per Pupil'!C108</f>
        <v>5115.1870315410679</v>
      </c>
      <c r="G108" s="29">
        <f>Expenditures!F108/'Expenditures Per Pupil'!C108</f>
        <v>420.42735677930051</v>
      </c>
      <c r="H108" s="29">
        <f>Expenditures!G108/'Expenditures Per Pupil'!C108</f>
        <v>825.05052633637615</v>
      </c>
      <c r="I108" s="29">
        <f>Expenditures!H108/'Expenditures Per Pupil'!C108</f>
        <v>294.40294435453512</v>
      </c>
      <c r="J108" s="29">
        <f>Expenditures!I108/'Expenditures Per Pupil'!C108</f>
        <v>564.65291135155746</v>
      </c>
      <c r="K108" s="29">
        <f>Expenditures!J108/'Expenditures Per Pupil'!C108</f>
        <v>152.5346922411222</v>
      </c>
      <c r="L108" s="29">
        <f>Expenditures!K108/'Expenditures Per Pupil'!C108</f>
        <v>825.96444479213017</v>
      </c>
      <c r="M108" s="29">
        <f>Expenditures!L108/'Expenditures Per Pupil'!C108</f>
        <v>818.03808299148773</v>
      </c>
      <c r="N108" s="29">
        <f>Expenditures!M108/'Expenditures Per Pupil'!C108</f>
        <v>0</v>
      </c>
      <c r="O108" s="29">
        <f>Expenditures!N108/'Expenditures Per Pupil'!C108</f>
        <v>9.7786600302160603E-5</v>
      </c>
      <c r="P108" s="29">
        <f>Expenditures!O108/'Expenditures Per Pupil'!C108</f>
        <v>711.1021869973157</v>
      </c>
      <c r="Q108" s="29">
        <f>Expenditures!P108/'Expenditures Per Pupil'!C108</f>
        <v>0</v>
      </c>
      <c r="R108" s="29">
        <f>Expenditures!Q108/'Expenditures Per Pupil'!C108</f>
        <v>281.87937044986728</v>
      </c>
      <c r="S108" s="29">
        <f>Expenditures!R108/'Expenditures Per Pupil'!C108</f>
        <v>0</v>
      </c>
      <c r="T108" s="29">
        <f>Expenditures!S108/'Expenditures Per Pupil'!C108</f>
        <v>0</v>
      </c>
      <c r="U108" s="29">
        <f>Expenditures!T108/'Expenditures Per Pupil'!C108</f>
        <v>0</v>
      </c>
      <c r="V108" s="29">
        <f>Expenditures!U108/'Expenditures Per Pupil'!C108</f>
        <v>0</v>
      </c>
      <c r="W108" s="29">
        <f>Expenditures!V108/'Expenditures Per Pupil'!C108</f>
        <v>0</v>
      </c>
      <c r="X108" s="29">
        <f>Expenditures!W108/'Expenditures Per Pupil'!C108</f>
        <v>0</v>
      </c>
      <c r="Y108" s="29">
        <f>Expenditures!X108/'Expenditures Per Pupil'!C108</f>
        <v>0</v>
      </c>
      <c r="Z108" s="29">
        <f>Expenditures!Y108/'Expenditures Per Pupil'!C108</f>
        <v>0</v>
      </c>
      <c r="AA108" s="29">
        <f>Expenditures!Z108/'Expenditures Per Pupil'!C108</f>
        <v>0</v>
      </c>
      <c r="AB108" s="29">
        <f>Expenditures!AA108/'Expenditures Per Pupil'!C108</f>
        <v>455.91583018378992</v>
      </c>
      <c r="AC108" s="29">
        <f>Expenditures!AB108/'Expenditures Per Pupil'!C108</f>
        <v>275.4486253648663</v>
      </c>
      <c r="AD108" s="29">
        <f>Expenditures!AC108/'Expenditures Per Pupil'!C108</f>
        <v>10740.604101170016</v>
      </c>
    </row>
    <row r="109" spans="1:30" x14ac:dyDescent="0.2">
      <c r="A109" s="20" t="s">
        <v>212</v>
      </c>
      <c r="B109" s="20" t="s">
        <v>213</v>
      </c>
      <c r="C109" s="7">
        <v>2836.72</v>
      </c>
      <c r="D109" s="29">
        <f>Expenditures!C109/'Expenditures Per Pupil'!C109</f>
        <v>8945.6842303787489</v>
      </c>
      <c r="E109" s="29">
        <f>Expenditures!D109/'Expenditures Per Pupil'!C109</f>
        <v>8496.2253271383852</v>
      </c>
      <c r="F109" s="29">
        <f>Expenditures!E109/'Expenditures Per Pupil'!C109</f>
        <v>5277.1214853774791</v>
      </c>
      <c r="G109" s="29">
        <f>Expenditures!F109/'Expenditures Per Pupil'!C109</f>
        <v>268.86151259200767</v>
      </c>
      <c r="H109" s="29">
        <f>Expenditures!G109/'Expenditures Per Pupil'!C109</f>
        <v>268.22913435235063</v>
      </c>
      <c r="I109" s="29">
        <f>Expenditures!H109/'Expenditures Per Pupil'!C109</f>
        <v>257.293892241744</v>
      </c>
      <c r="J109" s="29">
        <f>Expenditures!I109/'Expenditures Per Pupil'!C109</f>
        <v>340.72977593840773</v>
      </c>
      <c r="K109" s="29">
        <f>Expenditures!J109/'Expenditures Per Pupil'!C109</f>
        <v>148.53603457514313</v>
      </c>
      <c r="L109" s="29">
        <f>Expenditures!K109/'Expenditures Per Pupil'!C109</f>
        <v>669.78011576750612</v>
      </c>
      <c r="M109" s="29">
        <f>Expenditures!L109/'Expenditures Per Pupil'!C109</f>
        <v>520.67174060182185</v>
      </c>
      <c r="N109" s="29">
        <f>Expenditures!M109/'Expenditures Per Pupil'!C109</f>
        <v>0</v>
      </c>
      <c r="O109" s="29">
        <f>Expenditures!N109/'Expenditures Per Pupil'!C109</f>
        <v>0</v>
      </c>
      <c r="P109" s="29">
        <f>Expenditures!O109/'Expenditures Per Pupil'!C109</f>
        <v>643.09000535830114</v>
      </c>
      <c r="Q109" s="29">
        <f>Expenditures!P109/'Expenditures Per Pupil'!C109</f>
        <v>0</v>
      </c>
      <c r="R109" s="29">
        <f>Expenditures!Q109/'Expenditures Per Pupil'!C109</f>
        <v>101.91163033362476</v>
      </c>
      <c r="S109" s="29">
        <f>Expenditures!R109/'Expenditures Per Pupil'!C109</f>
        <v>0</v>
      </c>
      <c r="T109" s="29">
        <f>Expenditures!S109/'Expenditures Per Pupil'!C109</f>
        <v>0</v>
      </c>
      <c r="U109" s="29">
        <f>Expenditures!T109/'Expenditures Per Pupil'!C109</f>
        <v>0</v>
      </c>
      <c r="V109" s="29">
        <f>Expenditures!U109/'Expenditures Per Pupil'!C109</f>
        <v>-2.4556530076990327E-2</v>
      </c>
      <c r="W109" s="29">
        <f>Expenditures!V109/'Expenditures Per Pupil'!C109</f>
        <v>0</v>
      </c>
      <c r="X109" s="29">
        <f>Expenditures!W109/'Expenditures Per Pupil'!C109</f>
        <v>0</v>
      </c>
      <c r="Y109" s="29">
        <f>Expenditures!X109/'Expenditures Per Pupil'!C109</f>
        <v>0</v>
      </c>
      <c r="Z109" s="29">
        <f>Expenditures!Y109/'Expenditures Per Pupil'!C109</f>
        <v>4.5080656532897159</v>
      </c>
      <c r="AA109" s="29">
        <f>Expenditures!Z109/'Expenditures Per Pupil'!C109</f>
        <v>0</v>
      </c>
      <c r="AB109" s="29">
        <f>Expenditures!AA109/'Expenditures Per Pupil'!C109</f>
        <v>444.97539411714945</v>
      </c>
      <c r="AC109" s="29">
        <f>Expenditures!AB109/'Expenditures Per Pupil'!C109</f>
        <v>53.614181166981595</v>
      </c>
      <c r="AD109" s="29">
        <f>Expenditures!AC109/'Expenditures Per Pupil'!C109</f>
        <v>8999.2984115457311</v>
      </c>
    </row>
    <row r="110" spans="1:30" x14ac:dyDescent="0.2">
      <c r="A110" s="20" t="s">
        <v>214</v>
      </c>
      <c r="B110" s="20" t="s">
        <v>215</v>
      </c>
      <c r="C110" s="7">
        <v>4336.9799999999996</v>
      </c>
      <c r="D110" s="29">
        <f>Expenditures!C110/'Expenditures Per Pupil'!C110</f>
        <v>8565.2759823656106</v>
      </c>
      <c r="E110" s="29">
        <f>Expenditures!D110/'Expenditures Per Pupil'!C110</f>
        <v>8137.1139594833276</v>
      </c>
      <c r="F110" s="29">
        <f>Expenditures!E110/'Expenditures Per Pupil'!C110</f>
        <v>4810.8111358595152</v>
      </c>
      <c r="G110" s="29">
        <f>Expenditures!F110/'Expenditures Per Pupil'!C110</f>
        <v>273.39010094581943</v>
      </c>
      <c r="H110" s="29">
        <f>Expenditures!G110/'Expenditures Per Pupil'!C110</f>
        <v>266.58779381043951</v>
      </c>
      <c r="I110" s="29">
        <f>Expenditures!H110/'Expenditures Per Pupil'!C110</f>
        <v>317.16952349330643</v>
      </c>
      <c r="J110" s="29">
        <f>Expenditures!I110/'Expenditures Per Pupil'!C110</f>
        <v>352.90912570498369</v>
      </c>
      <c r="K110" s="29">
        <f>Expenditures!J110/'Expenditures Per Pupil'!C110</f>
        <v>203.9469976804136</v>
      </c>
      <c r="L110" s="29">
        <f>Expenditures!K110/'Expenditures Per Pupil'!C110</f>
        <v>832.97694017496053</v>
      </c>
      <c r="M110" s="29">
        <f>Expenditures!L110/'Expenditures Per Pupil'!C110</f>
        <v>493.68968268241957</v>
      </c>
      <c r="N110" s="29">
        <f>Expenditures!M110/'Expenditures Per Pupil'!C110</f>
        <v>0</v>
      </c>
      <c r="O110" s="29">
        <f>Expenditures!N110/'Expenditures Per Pupil'!C110</f>
        <v>0</v>
      </c>
      <c r="P110" s="29">
        <f>Expenditures!O110/'Expenditures Per Pupil'!C110</f>
        <v>523.56314762807301</v>
      </c>
      <c r="Q110" s="29">
        <f>Expenditures!P110/'Expenditures Per Pupil'!C110</f>
        <v>0</v>
      </c>
      <c r="R110" s="29">
        <f>Expenditures!Q110/'Expenditures Per Pupil'!C110</f>
        <v>62.069511503396377</v>
      </c>
      <c r="S110" s="29">
        <f>Expenditures!R110/'Expenditures Per Pupil'!C110</f>
        <v>0</v>
      </c>
      <c r="T110" s="29">
        <f>Expenditures!S110/'Expenditures Per Pupil'!C110</f>
        <v>0</v>
      </c>
      <c r="U110" s="29">
        <f>Expenditures!T110/'Expenditures Per Pupil'!C110</f>
        <v>0.87858371493527765</v>
      </c>
      <c r="V110" s="29">
        <f>Expenditures!U110/'Expenditures Per Pupil'!C110</f>
        <v>0</v>
      </c>
      <c r="W110" s="29">
        <f>Expenditures!V110/'Expenditures Per Pupil'!C110</f>
        <v>0</v>
      </c>
      <c r="X110" s="29">
        <f>Expenditures!W110/'Expenditures Per Pupil'!C110</f>
        <v>0</v>
      </c>
      <c r="Y110" s="29">
        <f>Expenditures!X110/'Expenditures Per Pupil'!C110</f>
        <v>0</v>
      </c>
      <c r="Z110" s="29">
        <f>Expenditures!Y110/'Expenditures Per Pupil'!C110</f>
        <v>0</v>
      </c>
      <c r="AA110" s="29">
        <f>Expenditures!Z110/'Expenditures Per Pupil'!C110</f>
        <v>0</v>
      </c>
      <c r="AB110" s="29">
        <f>Expenditures!AA110/'Expenditures Per Pupil'!C110</f>
        <v>427.2834391673469</v>
      </c>
      <c r="AC110" s="29">
        <f>Expenditures!AB110/'Expenditures Per Pupil'!C110</f>
        <v>16.843748414795552</v>
      </c>
      <c r="AD110" s="29">
        <f>Expenditures!AC110/'Expenditures Per Pupil'!C110</f>
        <v>8582.1197307804068</v>
      </c>
    </row>
    <row r="111" spans="1:30" x14ac:dyDescent="0.2">
      <c r="A111" s="20" t="s">
        <v>216</v>
      </c>
      <c r="B111" s="20" t="s">
        <v>217</v>
      </c>
      <c r="C111" s="7">
        <v>1922.42</v>
      </c>
      <c r="D111" s="29">
        <f>Expenditures!C111/'Expenditures Per Pupil'!C111</f>
        <v>10038.300152932241</v>
      </c>
      <c r="E111" s="29">
        <f>Expenditures!D111/'Expenditures Per Pupil'!C111</f>
        <v>9620.964638320449</v>
      </c>
      <c r="F111" s="29">
        <f>Expenditures!E111/'Expenditures Per Pupil'!C111</f>
        <v>5079.182717616337</v>
      </c>
      <c r="G111" s="29">
        <f>Expenditures!F111/'Expenditures Per Pupil'!C111</f>
        <v>634.33518169806803</v>
      </c>
      <c r="H111" s="29">
        <f>Expenditures!G111/'Expenditures Per Pupil'!C111</f>
        <v>569.3655028557755</v>
      </c>
      <c r="I111" s="29">
        <f>Expenditures!H111/'Expenditures Per Pupil'!C111</f>
        <v>378.1383412573735</v>
      </c>
      <c r="J111" s="29">
        <f>Expenditures!I111/'Expenditures Per Pupil'!C111</f>
        <v>312.91413426826603</v>
      </c>
      <c r="K111" s="29">
        <f>Expenditures!J111/'Expenditures Per Pupil'!C111</f>
        <v>166.24067061308142</v>
      </c>
      <c r="L111" s="29">
        <f>Expenditures!K111/'Expenditures Per Pupil'!C111</f>
        <v>954.7275413281177</v>
      </c>
      <c r="M111" s="29">
        <f>Expenditures!L111/'Expenditures Per Pupil'!C111</f>
        <v>659.04274820278602</v>
      </c>
      <c r="N111" s="29">
        <f>Expenditures!M111/'Expenditures Per Pupil'!C111</f>
        <v>0</v>
      </c>
      <c r="O111" s="29">
        <f>Expenditures!N111/'Expenditures Per Pupil'!C111</f>
        <v>0</v>
      </c>
      <c r="P111" s="29">
        <f>Expenditures!O111/'Expenditures Per Pupil'!C111</f>
        <v>627.45395387064218</v>
      </c>
      <c r="Q111" s="29">
        <f>Expenditures!P111/'Expenditures Per Pupil'!C111</f>
        <v>0</v>
      </c>
      <c r="R111" s="29">
        <f>Expenditures!Q111/'Expenditures Per Pupil'!C111</f>
        <v>239.56384661000197</v>
      </c>
      <c r="S111" s="29">
        <f>Expenditures!R111/'Expenditures Per Pupil'!C111</f>
        <v>0</v>
      </c>
      <c r="T111" s="29">
        <f>Expenditures!S111/'Expenditures Per Pupil'!C111</f>
        <v>0</v>
      </c>
      <c r="U111" s="29">
        <f>Expenditures!T111/'Expenditures Per Pupil'!C111</f>
        <v>0</v>
      </c>
      <c r="V111" s="29">
        <f>Expenditures!U111/'Expenditures Per Pupil'!C111</f>
        <v>0</v>
      </c>
      <c r="W111" s="29">
        <f>Expenditures!V111/'Expenditures Per Pupil'!C111</f>
        <v>0</v>
      </c>
      <c r="X111" s="29">
        <f>Expenditures!W111/'Expenditures Per Pupil'!C111</f>
        <v>0</v>
      </c>
      <c r="Y111" s="29">
        <f>Expenditures!X111/'Expenditures Per Pupil'!C111</f>
        <v>0</v>
      </c>
      <c r="Z111" s="29">
        <f>Expenditures!Y111/'Expenditures Per Pupil'!C111</f>
        <v>0</v>
      </c>
      <c r="AA111" s="29">
        <f>Expenditures!Z111/'Expenditures Per Pupil'!C111</f>
        <v>0</v>
      </c>
      <c r="AB111" s="29">
        <f>Expenditures!AA111/'Expenditures Per Pupil'!C111</f>
        <v>417.33551461179138</v>
      </c>
      <c r="AC111" s="29">
        <f>Expenditures!AB111/'Expenditures Per Pupil'!C111</f>
        <v>42.853278679997082</v>
      </c>
      <c r="AD111" s="29">
        <f>Expenditures!AC111/'Expenditures Per Pupil'!C111</f>
        <v>10081.153431612238</v>
      </c>
    </row>
    <row r="112" spans="1:30" x14ac:dyDescent="0.2">
      <c r="A112" s="20" t="s">
        <v>218</v>
      </c>
      <c r="B112" s="20" t="s">
        <v>219</v>
      </c>
      <c r="C112" s="7">
        <v>2441.5100000000002</v>
      </c>
      <c r="D112" s="29">
        <f>Expenditures!C112/'Expenditures Per Pupil'!C112</f>
        <v>9076.1888544384419</v>
      </c>
      <c r="E112" s="29">
        <f>Expenditures!D112/'Expenditures Per Pupil'!C112</f>
        <v>8616.9249071271461</v>
      </c>
      <c r="F112" s="29">
        <f>Expenditures!E112/'Expenditures Per Pupil'!C112</f>
        <v>5305.2311970870478</v>
      </c>
      <c r="G112" s="29">
        <f>Expenditures!F112/'Expenditures Per Pupil'!C112</f>
        <v>185.2195157914569</v>
      </c>
      <c r="H112" s="29">
        <f>Expenditures!G112/'Expenditures Per Pupil'!C112</f>
        <v>315.27955240814083</v>
      </c>
      <c r="I112" s="29">
        <f>Expenditures!H112/'Expenditures Per Pupil'!C112</f>
        <v>237.22468881962388</v>
      </c>
      <c r="J112" s="29">
        <f>Expenditures!I112/'Expenditures Per Pupil'!C112</f>
        <v>338.79909973745754</v>
      </c>
      <c r="K112" s="29">
        <f>Expenditures!J112/'Expenditures Per Pupil'!C112</f>
        <v>192.84105737842563</v>
      </c>
      <c r="L112" s="29">
        <f>Expenditures!K112/'Expenditures Per Pupil'!C112</f>
        <v>826.92063927651327</v>
      </c>
      <c r="M112" s="29">
        <f>Expenditures!L112/'Expenditures Per Pupil'!C112</f>
        <v>573.70268399474094</v>
      </c>
      <c r="N112" s="29">
        <f>Expenditures!M112/'Expenditures Per Pupil'!C112</f>
        <v>0</v>
      </c>
      <c r="O112" s="29">
        <f>Expenditures!N112/'Expenditures Per Pupil'!C112</f>
        <v>24.437045107331116</v>
      </c>
      <c r="P112" s="29">
        <f>Expenditures!O112/'Expenditures Per Pupil'!C112</f>
        <v>499.37039782757392</v>
      </c>
      <c r="Q112" s="29">
        <f>Expenditures!P112/'Expenditures Per Pupil'!C112</f>
        <v>0</v>
      </c>
      <c r="R112" s="29">
        <f>Expenditures!Q112/'Expenditures Per Pupil'!C112</f>
        <v>117.8990296988339</v>
      </c>
      <c r="S112" s="29">
        <f>Expenditures!R112/'Expenditures Per Pupil'!C112</f>
        <v>0</v>
      </c>
      <c r="T112" s="29">
        <f>Expenditures!S112/'Expenditures Per Pupil'!C112</f>
        <v>0</v>
      </c>
      <c r="U112" s="29">
        <f>Expenditures!T112/'Expenditures Per Pupil'!C112</f>
        <v>0</v>
      </c>
      <c r="V112" s="29">
        <f>Expenditures!U112/'Expenditures Per Pupil'!C112</f>
        <v>0</v>
      </c>
      <c r="W112" s="29">
        <f>Expenditures!V112/'Expenditures Per Pupil'!C112</f>
        <v>8.9731109026790783</v>
      </c>
      <c r="X112" s="29">
        <f>Expenditures!W112/'Expenditures Per Pupil'!C112</f>
        <v>0</v>
      </c>
      <c r="Y112" s="29">
        <f>Expenditures!X112/'Expenditures Per Pupil'!C112</f>
        <v>0</v>
      </c>
      <c r="Z112" s="29">
        <f>Expenditures!Y112/'Expenditures Per Pupil'!C112</f>
        <v>7.4298282620181766</v>
      </c>
      <c r="AA112" s="29">
        <f>Expenditures!Z112/'Expenditures Per Pupil'!C112</f>
        <v>0</v>
      </c>
      <c r="AB112" s="29">
        <f>Expenditures!AA112/'Expenditures Per Pupil'!C112</f>
        <v>442.86100814659778</v>
      </c>
      <c r="AC112" s="29">
        <f>Expenditures!AB112/'Expenditures Per Pupil'!C112</f>
        <v>79.873570044767362</v>
      </c>
      <c r="AD112" s="29">
        <f>Expenditures!AC112/'Expenditures Per Pupil'!C112</f>
        <v>9156.0624244832088</v>
      </c>
    </row>
    <row r="113" spans="1:30" x14ac:dyDescent="0.2">
      <c r="A113" s="20" t="s">
        <v>220</v>
      </c>
      <c r="B113" s="20" t="s">
        <v>221</v>
      </c>
      <c r="C113" s="7">
        <v>1338.5</v>
      </c>
      <c r="D113" s="29">
        <f>Expenditures!C113/'Expenditures Per Pupil'!C113</f>
        <v>10175.11456854688</v>
      </c>
      <c r="E113" s="29">
        <f>Expenditures!D113/'Expenditures Per Pupil'!C113</f>
        <v>9507.3251849084791</v>
      </c>
      <c r="F113" s="29">
        <f>Expenditures!E113/'Expenditures Per Pupil'!C113</f>
        <v>5684.0957713858797</v>
      </c>
      <c r="G113" s="29">
        <f>Expenditures!F113/'Expenditures Per Pupil'!C113</f>
        <v>180.60939110945088</v>
      </c>
      <c r="H113" s="29">
        <f>Expenditures!G113/'Expenditures Per Pupil'!C113</f>
        <v>464.38930145685464</v>
      </c>
      <c r="I113" s="29">
        <f>Expenditures!H113/'Expenditures Per Pupil'!C113</f>
        <v>401.83051923795296</v>
      </c>
      <c r="J113" s="29">
        <f>Expenditures!I113/'Expenditures Per Pupil'!C113</f>
        <v>456.15598057527086</v>
      </c>
      <c r="K113" s="29">
        <f>Expenditures!J113/'Expenditures Per Pupil'!C113</f>
        <v>77.079618976466193</v>
      </c>
      <c r="L113" s="29">
        <f>Expenditures!K113/'Expenditures Per Pupil'!C113</f>
        <v>1046.5474710496826</v>
      </c>
      <c r="M113" s="29">
        <f>Expenditures!L113/'Expenditures Per Pupil'!C113</f>
        <v>390.91867015315654</v>
      </c>
      <c r="N113" s="29">
        <f>Expenditures!M113/'Expenditures Per Pupil'!C113</f>
        <v>0</v>
      </c>
      <c r="O113" s="29">
        <f>Expenditures!N113/'Expenditures Per Pupil'!C113</f>
        <v>0</v>
      </c>
      <c r="P113" s="29">
        <f>Expenditures!O113/'Expenditures Per Pupil'!C113</f>
        <v>657.23965633171463</v>
      </c>
      <c r="Q113" s="29">
        <f>Expenditures!P113/'Expenditures Per Pupil'!C113</f>
        <v>0</v>
      </c>
      <c r="R113" s="29">
        <f>Expenditures!Q113/'Expenditures Per Pupil'!C113</f>
        <v>148.4588046320508</v>
      </c>
      <c r="S113" s="29">
        <f>Expenditures!R113/'Expenditures Per Pupil'!C113</f>
        <v>0</v>
      </c>
      <c r="T113" s="29">
        <f>Expenditures!S113/'Expenditures Per Pupil'!C113</f>
        <v>0</v>
      </c>
      <c r="U113" s="29">
        <f>Expenditures!T113/'Expenditures Per Pupil'!C113</f>
        <v>42.697967874486366</v>
      </c>
      <c r="V113" s="29">
        <f>Expenditures!U113/'Expenditures Per Pupil'!C113</f>
        <v>0.44826298094882333</v>
      </c>
      <c r="W113" s="29">
        <f>Expenditures!V113/'Expenditures Per Pupil'!C113</f>
        <v>0</v>
      </c>
      <c r="X113" s="29">
        <f>Expenditures!W113/'Expenditures Per Pupil'!C113</f>
        <v>0</v>
      </c>
      <c r="Y113" s="29">
        <f>Expenditures!X113/'Expenditures Per Pupil'!C113</f>
        <v>0</v>
      </c>
      <c r="Z113" s="29">
        <f>Expenditures!Y113/'Expenditures Per Pupil'!C113</f>
        <v>0</v>
      </c>
      <c r="AA113" s="29">
        <f>Expenditures!Z113/'Expenditures Per Pupil'!C113</f>
        <v>0</v>
      </c>
      <c r="AB113" s="29">
        <f>Expenditures!AA113/'Expenditures Per Pupil'!C113</f>
        <v>624.64315278296601</v>
      </c>
      <c r="AC113" s="29">
        <f>Expenditures!AB113/'Expenditures Per Pupil'!C113</f>
        <v>162.12258498319014</v>
      </c>
      <c r="AD113" s="29">
        <f>Expenditures!AC113/'Expenditures Per Pupil'!C113</f>
        <v>10337.23715353007</v>
      </c>
    </row>
    <row r="114" spans="1:30" x14ac:dyDescent="0.2">
      <c r="A114" s="20" t="s">
        <v>222</v>
      </c>
      <c r="B114" s="20" t="s">
        <v>223</v>
      </c>
      <c r="C114" s="7">
        <v>6344.04</v>
      </c>
      <c r="D114" s="29">
        <f>Expenditures!C114/'Expenditures Per Pupil'!C114</f>
        <v>8256.5949458074047</v>
      </c>
      <c r="E114" s="29">
        <f>Expenditures!D114/'Expenditures Per Pupil'!C114</f>
        <v>7828.9349058328771</v>
      </c>
      <c r="F114" s="29">
        <f>Expenditures!E114/'Expenditures Per Pupil'!C114</f>
        <v>4687.4548899439478</v>
      </c>
      <c r="G114" s="29">
        <f>Expenditures!F114/'Expenditures Per Pupil'!C114</f>
        <v>226.48863342601874</v>
      </c>
      <c r="H114" s="29">
        <f>Expenditures!G114/'Expenditures Per Pupil'!C114</f>
        <v>264.35640538205939</v>
      </c>
      <c r="I114" s="29">
        <f>Expenditures!H114/'Expenditures Per Pupil'!C114</f>
        <v>193.10965094797638</v>
      </c>
      <c r="J114" s="29">
        <f>Expenditures!I114/'Expenditures Per Pupil'!C114</f>
        <v>328.54744768317977</v>
      </c>
      <c r="K114" s="29">
        <f>Expenditures!J114/'Expenditures Per Pupil'!C114</f>
        <v>212.91768809780521</v>
      </c>
      <c r="L114" s="29">
        <f>Expenditures!K114/'Expenditures Per Pupil'!C114</f>
        <v>835.48314165736656</v>
      </c>
      <c r="M114" s="29">
        <f>Expenditures!L114/'Expenditures Per Pupil'!C114</f>
        <v>456.86319443130873</v>
      </c>
      <c r="N114" s="29">
        <f>Expenditures!M114/'Expenditures Per Pupil'!C114</f>
        <v>0</v>
      </c>
      <c r="O114" s="29">
        <f>Expenditures!N114/'Expenditures Per Pupil'!C114</f>
        <v>0</v>
      </c>
      <c r="P114" s="29">
        <f>Expenditures!O114/'Expenditures Per Pupil'!C114</f>
        <v>560.93216467739796</v>
      </c>
      <c r="Q114" s="29">
        <f>Expenditures!P114/'Expenditures Per Pupil'!C114</f>
        <v>0</v>
      </c>
      <c r="R114" s="29">
        <f>Expenditures!Q114/'Expenditures Per Pupil'!C114</f>
        <v>62.781689585815975</v>
      </c>
      <c r="S114" s="29">
        <f>Expenditures!R114/'Expenditures Per Pupil'!C114</f>
        <v>0</v>
      </c>
      <c r="T114" s="29">
        <f>Expenditures!S114/'Expenditures Per Pupil'!C114</f>
        <v>0</v>
      </c>
      <c r="U114" s="29">
        <f>Expenditures!T114/'Expenditures Per Pupil'!C114</f>
        <v>0.31525652423376904</v>
      </c>
      <c r="V114" s="29">
        <f>Expenditures!U114/'Expenditures Per Pupil'!C114</f>
        <v>0</v>
      </c>
      <c r="W114" s="29">
        <f>Expenditures!V114/'Expenditures Per Pupil'!C114</f>
        <v>0</v>
      </c>
      <c r="X114" s="29">
        <f>Expenditures!W114/'Expenditures Per Pupil'!C114</f>
        <v>0</v>
      </c>
      <c r="Y114" s="29">
        <f>Expenditures!X114/'Expenditures Per Pupil'!C114</f>
        <v>0</v>
      </c>
      <c r="Z114" s="29">
        <f>Expenditures!Y114/'Expenditures Per Pupil'!C114</f>
        <v>0.43032515557909473</v>
      </c>
      <c r="AA114" s="29">
        <f>Expenditures!Z114/'Expenditures Per Pupil'!C114</f>
        <v>0</v>
      </c>
      <c r="AB114" s="29">
        <f>Expenditures!AA114/'Expenditures Per Pupil'!C114</f>
        <v>426.91445829471439</v>
      </c>
      <c r="AC114" s="29">
        <f>Expenditures!AB114/'Expenditures Per Pupil'!C114</f>
        <v>482.00735020586256</v>
      </c>
      <c r="AD114" s="29">
        <f>Expenditures!AC114/'Expenditures Per Pupil'!C114</f>
        <v>8738.6022960132668</v>
      </c>
    </row>
    <row r="115" spans="1:30" x14ac:dyDescent="0.2">
      <c r="A115" s="20" t="s">
        <v>224</v>
      </c>
      <c r="B115" s="20" t="s">
        <v>225</v>
      </c>
      <c r="C115" s="7">
        <v>2805.47</v>
      </c>
      <c r="D115" s="29">
        <f>Expenditures!C115/'Expenditures Per Pupil'!C115</f>
        <v>10111.543498950266</v>
      </c>
      <c r="E115" s="29">
        <f>Expenditures!D115/'Expenditures Per Pupil'!C115</f>
        <v>9750.8963132737117</v>
      </c>
      <c r="F115" s="29">
        <f>Expenditures!E115/'Expenditures Per Pupil'!C115</f>
        <v>5462.3195186546282</v>
      </c>
      <c r="G115" s="29">
        <f>Expenditures!F115/'Expenditures Per Pupil'!C115</f>
        <v>398.64427707300388</v>
      </c>
      <c r="H115" s="29">
        <f>Expenditures!G115/'Expenditures Per Pupil'!C115</f>
        <v>345.5119213536413</v>
      </c>
      <c r="I115" s="29">
        <f>Expenditures!H115/'Expenditures Per Pupil'!C115</f>
        <v>246.43396650115668</v>
      </c>
      <c r="J115" s="29">
        <f>Expenditures!I115/'Expenditures Per Pupil'!C115</f>
        <v>460.86793300231335</v>
      </c>
      <c r="K115" s="29">
        <f>Expenditures!J115/'Expenditures Per Pupil'!C115</f>
        <v>104.92072629541575</v>
      </c>
      <c r="L115" s="29">
        <f>Expenditures!K115/'Expenditures Per Pupil'!C115</f>
        <v>1006.175161381159</v>
      </c>
      <c r="M115" s="29">
        <f>Expenditures!L115/'Expenditures Per Pupil'!C115</f>
        <v>703.006879417709</v>
      </c>
      <c r="N115" s="29">
        <f>Expenditures!M115/'Expenditures Per Pupil'!C115</f>
        <v>113.12311306126961</v>
      </c>
      <c r="O115" s="29">
        <f>Expenditures!N115/'Expenditures Per Pupil'!C115</f>
        <v>0</v>
      </c>
      <c r="P115" s="29">
        <f>Expenditures!O115/'Expenditures Per Pupil'!C115</f>
        <v>626.55050312425374</v>
      </c>
      <c r="Q115" s="29">
        <f>Expenditures!P115/'Expenditures Per Pupil'!C115</f>
        <v>0</v>
      </c>
      <c r="R115" s="29">
        <f>Expenditures!Q115/'Expenditures Per Pupil'!C115</f>
        <v>283.34231340916142</v>
      </c>
      <c r="S115" s="29">
        <f>Expenditures!R115/'Expenditures Per Pupil'!C115</f>
        <v>0</v>
      </c>
      <c r="T115" s="29">
        <f>Expenditures!S115/'Expenditures Per Pupil'!C115</f>
        <v>0</v>
      </c>
      <c r="U115" s="29">
        <f>Expenditures!T115/'Expenditures Per Pupil'!C115</f>
        <v>0</v>
      </c>
      <c r="V115" s="29">
        <f>Expenditures!U115/'Expenditures Per Pupil'!C115</f>
        <v>0</v>
      </c>
      <c r="W115" s="29">
        <f>Expenditures!V115/'Expenditures Per Pupil'!C115</f>
        <v>0</v>
      </c>
      <c r="X115" s="29">
        <f>Expenditures!W115/'Expenditures Per Pupil'!C115</f>
        <v>0</v>
      </c>
      <c r="Y115" s="29">
        <f>Expenditures!X115/'Expenditures Per Pupil'!C115</f>
        <v>0</v>
      </c>
      <c r="Z115" s="29">
        <f>Expenditures!Y115/'Expenditures Per Pupil'!C115</f>
        <v>0</v>
      </c>
      <c r="AA115" s="29">
        <f>Expenditures!Z115/'Expenditures Per Pupil'!C115</f>
        <v>0</v>
      </c>
      <c r="AB115" s="29">
        <f>Expenditures!AA115/'Expenditures Per Pupil'!C115</f>
        <v>360.64718567655331</v>
      </c>
      <c r="AC115" s="29">
        <f>Expenditures!AB115/'Expenditures Per Pupil'!C115</f>
        <v>78.059220023739343</v>
      </c>
      <c r="AD115" s="29">
        <f>Expenditures!AC115/'Expenditures Per Pupil'!C115</f>
        <v>10189.602718974005</v>
      </c>
    </row>
    <row r="116" spans="1:30" x14ac:dyDescent="0.2">
      <c r="A116" s="20" t="s">
        <v>226</v>
      </c>
      <c r="B116" s="20" t="s">
        <v>227</v>
      </c>
      <c r="C116" s="7">
        <v>1456.99</v>
      </c>
      <c r="D116" s="29">
        <f>Expenditures!C116/'Expenditures Per Pupil'!C116</f>
        <v>10178.040542488279</v>
      </c>
      <c r="E116" s="29">
        <f>Expenditures!D116/'Expenditures Per Pupil'!C116</f>
        <v>7952.8482693772776</v>
      </c>
      <c r="F116" s="29">
        <f>Expenditures!E116/'Expenditures Per Pupil'!C116</f>
        <v>4149.0801172279835</v>
      </c>
      <c r="G116" s="29">
        <f>Expenditures!F116/'Expenditures Per Pupil'!C116</f>
        <v>247.25779174874228</v>
      </c>
      <c r="H116" s="29">
        <f>Expenditures!G116/'Expenditures Per Pupil'!C116</f>
        <v>426.96484533181422</v>
      </c>
      <c r="I116" s="29">
        <f>Expenditures!H116/'Expenditures Per Pupil'!C116</f>
        <v>272.88934721583536</v>
      </c>
      <c r="J116" s="29">
        <f>Expenditures!I116/'Expenditures Per Pupil'!C116</f>
        <v>534.77175546846581</v>
      </c>
      <c r="K116" s="29">
        <f>Expenditures!J116/'Expenditures Per Pupil'!C116</f>
        <v>99.912545727836147</v>
      </c>
      <c r="L116" s="29">
        <f>Expenditures!K116/'Expenditures Per Pupil'!C116</f>
        <v>751.7549468424628</v>
      </c>
      <c r="M116" s="29">
        <f>Expenditures!L116/'Expenditures Per Pupil'!C116</f>
        <v>601.56793800918331</v>
      </c>
      <c r="N116" s="29">
        <f>Expenditures!M116/'Expenditures Per Pupil'!C116</f>
        <v>0</v>
      </c>
      <c r="O116" s="29">
        <f>Expenditures!N116/'Expenditures Per Pupil'!C116</f>
        <v>0</v>
      </c>
      <c r="P116" s="29">
        <f>Expenditures!O116/'Expenditures Per Pupil'!C116</f>
        <v>665.52837013294538</v>
      </c>
      <c r="Q116" s="29">
        <f>Expenditures!P116/'Expenditures Per Pupil'!C116</f>
        <v>0</v>
      </c>
      <c r="R116" s="29">
        <f>Expenditures!Q116/'Expenditures Per Pupil'!C116</f>
        <v>203.12061167200875</v>
      </c>
      <c r="S116" s="29">
        <f>Expenditures!R116/'Expenditures Per Pupil'!C116</f>
        <v>0</v>
      </c>
      <c r="T116" s="29">
        <f>Expenditures!S116/'Expenditures Per Pupil'!C116</f>
        <v>0</v>
      </c>
      <c r="U116" s="29">
        <f>Expenditures!T116/'Expenditures Per Pupil'!C116</f>
        <v>0</v>
      </c>
      <c r="V116" s="29">
        <f>Expenditures!U116/'Expenditures Per Pupil'!C116</f>
        <v>0</v>
      </c>
      <c r="W116" s="29">
        <f>Expenditures!V116/'Expenditures Per Pupil'!C116</f>
        <v>0</v>
      </c>
      <c r="X116" s="29">
        <f>Expenditures!W116/'Expenditures Per Pupil'!C116</f>
        <v>0</v>
      </c>
      <c r="Y116" s="29">
        <f>Expenditures!X116/'Expenditures Per Pupil'!C116</f>
        <v>0</v>
      </c>
      <c r="Z116" s="29">
        <f>Expenditures!Y116/'Expenditures Per Pupil'!C116</f>
        <v>0</v>
      </c>
      <c r="AA116" s="29">
        <f>Expenditures!Z116/'Expenditures Per Pupil'!C116</f>
        <v>0</v>
      </c>
      <c r="AB116" s="29">
        <f>Expenditures!AA116/'Expenditures Per Pupil'!C116</f>
        <v>2225.192273111003</v>
      </c>
      <c r="AC116" s="29">
        <f>Expenditures!AB116/'Expenditures Per Pupil'!C116</f>
        <v>50.014914309638364</v>
      </c>
      <c r="AD116" s="29">
        <f>Expenditures!AC116/'Expenditures Per Pupil'!C116</f>
        <v>10228.055456797918</v>
      </c>
    </row>
    <row r="117" spans="1:30" x14ac:dyDescent="0.2">
      <c r="A117" s="20" t="s">
        <v>228</v>
      </c>
      <c r="B117" s="20" t="s">
        <v>229</v>
      </c>
      <c r="C117" s="7">
        <v>4481.17</v>
      </c>
      <c r="D117" s="29">
        <f>Expenditures!C117/'Expenditures Per Pupil'!C117</f>
        <v>8086.3890903491729</v>
      </c>
      <c r="E117" s="29">
        <f>Expenditures!D117/'Expenditures Per Pupil'!C117</f>
        <v>7496.6695996804401</v>
      </c>
      <c r="F117" s="29">
        <f>Expenditures!E117/'Expenditures Per Pupil'!C117</f>
        <v>4284.107400522631</v>
      </c>
      <c r="G117" s="29">
        <f>Expenditures!F117/'Expenditures Per Pupil'!C117</f>
        <v>405.58155570978113</v>
      </c>
      <c r="H117" s="29">
        <f>Expenditures!G117/'Expenditures Per Pupil'!C117</f>
        <v>288.13911991734301</v>
      </c>
      <c r="I117" s="29">
        <f>Expenditures!H117/'Expenditures Per Pupil'!C117</f>
        <v>140.18533552621301</v>
      </c>
      <c r="J117" s="29">
        <f>Expenditures!I117/'Expenditures Per Pupil'!C117</f>
        <v>360.82036610974365</v>
      </c>
      <c r="K117" s="29">
        <f>Expenditures!J117/'Expenditures Per Pupil'!C117</f>
        <v>96.847495185409173</v>
      </c>
      <c r="L117" s="29">
        <f>Expenditures!K117/'Expenditures Per Pupil'!C117</f>
        <v>845.49075576244593</v>
      </c>
      <c r="M117" s="29">
        <f>Expenditures!L117/'Expenditures Per Pupil'!C117</f>
        <v>457.25144102990959</v>
      </c>
      <c r="N117" s="29">
        <f>Expenditures!M117/'Expenditures Per Pupil'!C117</f>
        <v>0</v>
      </c>
      <c r="O117" s="29">
        <f>Expenditures!N117/'Expenditures Per Pupil'!C117</f>
        <v>0</v>
      </c>
      <c r="P117" s="29">
        <f>Expenditures!O117/'Expenditures Per Pupil'!C117</f>
        <v>535.45559753367979</v>
      </c>
      <c r="Q117" s="29">
        <f>Expenditures!P117/'Expenditures Per Pupil'!C117</f>
        <v>0</v>
      </c>
      <c r="R117" s="29">
        <f>Expenditures!Q117/'Expenditures Per Pupil'!C117</f>
        <v>82.790532383283832</v>
      </c>
      <c r="S117" s="29">
        <f>Expenditures!R117/'Expenditures Per Pupil'!C117</f>
        <v>0</v>
      </c>
      <c r="T117" s="29">
        <f>Expenditures!S117/'Expenditures Per Pupil'!C117</f>
        <v>0</v>
      </c>
      <c r="U117" s="29">
        <f>Expenditures!T117/'Expenditures Per Pupil'!C117</f>
        <v>1.1157800306616352</v>
      </c>
      <c r="V117" s="29">
        <f>Expenditures!U117/'Expenditures Per Pupil'!C117</f>
        <v>0</v>
      </c>
      <c r="W117" s="29">
        <f>Expenditures!V117/'Expenditures Per Pupil'!C117</f>
        <v>0</v>
      </c>
      <c r="X117" s="29">
        <f>Expenditures!W117/'Expenditures Per Pupil'!C117</f>
        <v>0</v>
      </c>
      <c r="Y117" s="29">
        <f>Expenditures!X117/'Expenditures Per Pupil'!C117</f>
        <v>0</v>
      </c>
      <c r="Z117" s="29">
        <f>Expenditures!Y117/'Expenditures Per Pupil'!C117</f>
        <v>0</v>
      </c>
      <c r="AA117" s="29">
        <f>Expenditures!Z117/'Expenditures Per Pupil'!C117</f>
        <v>0</v>
      </c>
      <c r="AB117" s="29">
        <f>Expenditures!AA117/'Expenditures Per Pupil'!C117</f>
        <v>588.60371063806997</v>
      </c>
      <c r="AC117" s="29">
        <f>Expenditures!AB117/'Expenditures Per Pupil'!C117</f>
        <v>12.819866240289924</v>
      </c>
      <c r="AD117" s="29">
        <f>Expenditures!AC117/'Expenditures Per Pupil'!C117</f>
        <v>8099.208956589463</v>
      </c>
    </row>
    <row r="118" spans="1:30" x14ac:dyDescent="0.2">
      <c r="A118" s="20" t="s">
        <v>230</v>
      </c>
      <c r="B118" s="20" t="s">
        <v>231</v>
      </c>
      <c r="C118" s="7">
        <v>1008.41</v>
      </c>
      <c r="D118" s="29">
        <f>Expenditures!C118/'Expenditures Per Pupil'!C118</f>
        <v>9552.0676213048264</v>
      </c>
      <c r="E118" s="29">
        <f>Expenditures!D118/'Expenditures Per Pupil'!C118</f>
        <v>9104.89856308446</v>
      </c>
      <c r="F118" s="29">
        <f>Expenditures!E118/'Expenditures Per Pupil'!C118</f>
        <v>4774.4233000466083</v>
      </c>
      <c r="G118" s="29">
        <f>Expenditures!F118/'Expenditures Per Pupil'!C118</f>
        <v>900.57013516327697</v>
      </c>
      <c r="H118" s="29">
        <f>Expenditures!G118/'Expenditures Per Pupil'!C118</f>
        <v>314.06783947005687</v>
      </c>
      <c r="I118" s="29">
        <f>Expenditures!H118/'Expenditures Per Pupil'!C118</f>
        <v>267.55551809283918</v>
      </c>
      <c r="J118" s="29">
        <f>Expenditures!I118/'Expenditures Per Pupil'!C118</f>
        <v>371.57298122787358</v>
      </c>
      <c r="K118" s="29">
        <f>Expenditures!J118/'Expenditures Per Pupil'!C118</f>
        <v>210.67300998601758</v>
      </c>
      <c r="L118" s="29">
        <f>Expenditures!K118/'Expenditures Per Pupil'!C118</f>
        <v>726.78832022689187</v>
      </c>
      <c r="M118" s="29">
        <f>Expenditures!L118/'Expenditures Per Pupil'!C118</f>
        <v>624.66107039795315</v>
      </c>
      <c r="N118" s="29">
        <f>Expenditures!M118/'Expenditures Per Pupil'!C118</f>
        <v>0</v>
      </c>
      <c r="O118" s="29">
        <f>Expenditures!N118/'Expenditures Per Pupil'!C118</f>
        <v>0</v>
      </c>
      <c r="P118" s="29">
        <f>Expenditures!O118/'Expenditures Per Pupil'!C118</f>
        <v>643.60068821213599</v>
      </c>
      <c r="Q118" s="29">
        <f>Expenditures!P118/'Expenditures Per Pupil'!C118</f>
        <v>0</v>
      </c>
      <c r="R118" s="29">
        <f>Expenditures!Q118/'Expenditures Per Pupil'!C118</f>
        <v>270.98570026080665</v>
      </c>
      <c r="S118" s="29">
        <f>Expenditures!R118/'Expenditures Per Pupil'!C118</f>
        <v>0</v>
      </c>
      <c r="T118" s="29">
        <f>Expenditures!S118/'Expenditures Per Pupil'!C118</f>
        <v>0</v>
      </c>
      <c r="U118" s="29">
        <f>Expenditures!T118/'Expenditures Per Pupil'!C118</f>
        <v>0</v>
      </c>
      <c r="V118" s="29">
        <f>Expenditures!U118/'Expenditures Per Pupil'!C118</f>
        <v>0</v>
      </c>
      <c r="W118" s="29">
        <f>Expenditures!V118/'Expenditures Per Pupil'!C118</f>
        <v>0</v>
      </c>
      <c r="X118" s="29">
        <f>Expenditures!W118/'Expenditures Per Pupil'!C118</f>
        <v>0</v>
      </c>
      <c r="Y118" s="29">
        <f>Expenditures!X118/'Expenditures Per Pupil'!C118</f>
        <v>0</v>
      </c>
      <c r="Z118" s="29">
        <f>Expenditures!Y118/'Expenditures Per Pupil'!C118</f>
        <v>0</v>
      </c>
      <c r="AA118" s="29">
        <f>Expenditures!Z118/'Expenditures Per Pupil'!C118</f>
        <v>0</v>
      </c>
      <c r="AB118" s="29">
        <f>Expenditures!AA118/'Expenditures Per Pupil'!C118</f>
        <v>447.16905822036671</v>
      </c>
      <c r="AC118" s="29">
        <f>Expenditures!AB118/'Expenditures Per Pupil'!C118</f>
        <v>30.32298370702393</v>
      </c>
      <c r="AD118" s="29">
        <f>Expenditures!AC118/'Expenditures Per Pupil'!C118</f>
        <v>9582.3906050118512</v>
      </c>
    </row>
    <row r="119" spans="1:30" x14ac:dyDescent="0.2">
      <c r="A119" s="20" t="s">
        <v>232</v>
      </c>
      <c r="B119" s="20" t="s">
        <v>233</v>
      </c>
      <c r="C119" s="7">
        <v>2952</v>
      </c>
      <c r="D119" s="29">
        <f>Expenditures!C119/'Expenditures Per Pupil'!C119</f>
        <v>9582.66533197832</v>
      </c>
      <c r="E119" s="29">
        <f>Expenditures!D119/'Expenditures Per Pupil'!C119</f>
        <v>8470.70736111111</v>
      </c>
      <c r="F119" s="29">
        <f>Expenditures!E119/'Expenditures Per Pupil'!C119</f>
        <v>5161.9227337398379</v>
      </c>
      <c r="G119" s="29">
        <f>Expenditures!F119/'Expenditures Per Pupil'!C119</f>
        <v>308.38499999999999</v>
      </c>
      <c r="H119" s="29">
        <f>Expenditures!G119/'Expenditures Per Pupil'!C119</f>
        <v>326.64400406504063</v>
      </c>
      <c r="I119" s="29">
        <f>Expenditures!H119/'Expenditures Per Pupil'!C119</f>
        <v>275.612418699187</v>
      </c>
      <c r="J119" s="29">
        <f>Expenditures!I119/'Expenditures Per Pupil'!C119</f>
        <v>365.3664532520325</v>
      </c>
      <c r="K119" s="29">
        <f>Expenditures!J119/'Expenditures Per Pupil'!C119</f>
        <v>196.92165311653116</v>
      </c>
      <c r="L119" s="29">
        <f>Expenditures!K119/'Expenditures Per Pupil'!C119</f>
        <v>748.43087737127382</v>
      </c>
      <c r="M119" s="29">
        <f>Expenditures!L119/'Expenditures Per Pupil'!C119</f>
        <v>513.32753726287262</v>
      </c>
      <c r="N119" s="29">
        <f>Expenditures!M119/'Expenditures Per Pupil'!C119</f>
        <v>0</v>
      </c>
      <c r="O119" s="29">
        <f>Expenditures!N119/'Expenditures Per Pupil'!C119</f>
        <v>0</v>
      </c>
      <c r="P119" s="29">
        <f>Expenditures!O119/'Expenditures Per Pupil'!C119</f>
        <v>495.62087737127376</v>
      </c>
      <c r="Q119" s="29">
        <f>Expenditures!P119/'Expenditures Per Pupil'!C119</f>
        <v>0</v>
      </c>
      <c r="R119" s="29">
        <f>Expenditures!Q119/'Expenditures Per Pupil'!C119</f>
        <v>78.475806233062329</v>
      </c>
      <c r="S119" s="29">
        <f>Expenditures!R119/'Expenditures Per Pupil'!C119</f>
        <v>0</v>
      </c>
      <c r="T119" s="29">
        <f>Expenditures!S119/'Expenditures Per Pupil'!C119</f>
        <v>0</v>
      </c>
      <c r="U119" s="29">
        <f>Expenditures!T119/'Expenditures Per Pupil'!C119</f>
        <v>0</v>
      </c>
      <c r="V119" s="29">
        <f>Expenditures!U119/'Expenditures Per Pupil'!C119</f>
        <v>33.185680894308945</v>
      </c>
      <c r="W119" s="29">
        <f>Expenditures!V119/'Expenditures Per Pupil'!C119</f>
        <v>0</v>
      </c>
      <c r="X119" s="29">
        <f>Expenditures!W119/'Expenditures Per Pupil'!C119</f>
        <v>0</v>
      </c>
      <c r="Y119" s="29">
        <f>Expenditures!X119/'Expenditures Per Pupil'!C119</f>
        <v>0</v>
      </c>
      <c r="Z119" s="29">
        <f>Expenditures!Y119/'Expenditures Per Pupil'!C119</f>
        <v>0</v>
      </c>
      <c r="AA119" s="29">
        <f>Expenditures!Z119/'Expenditures Per Pupil'!C119</f>
        <v>0</v>
      </c>
      <c r="AB119" s="29">
        <f>Expenditures!AA119/'Expenditures Per Pupil'!C119</f>
        <v>1078.7722899728997</v>
      </c>
      <c r="AC119" s="29">
        <f>Expenditures!AB119/'Expenditures Per Pupil'!C119</f>
        <v>994.77719512195119</v>
      </c>
      <c r="AD119" s="29">
        <f>Expenditures!AC119/'Expenditures Per Pupil'!C119</f>
        <v>10577.442527100271</v>
      </c>
    </row>
    <row r="120" spans="1:30" x14ac:dyDescent="0.2">
      <c r="A120" s="20" t="s">
        <v>234</v>
      </c>
      <c r="B120" s="20" t="s">
        <v>235</v>
      </c>
      <c r="C120" s="7">
        <v>1561.24</v>
      </c>
      <c r="D120" s="29">
        <f>Expenditures!C120/'Expenditures Per Pupil'!C120</f>
        <v>8683.7588006968817</v>
      </c>
      <c r="E120" s="29">
        <f>Expenditures!D120/'Expenditures Per Pupil'!C120</f>
        <v>8245.1084330404028</v>
      </c>
      <c r="F120" s="29">
        <f>Expenditures!E120/'Expenditures Per Pupil'!C120</f>
        <v>4409.4012707847605</v>
      </c>
      <c r="G120" s="29">
        <f>Expenditures!F120/'Expenditures Per Pupil'!C120</f>
        <v>439.1846673157234</v>
      </c>
      <c r="H120" s="29">
        <f>Expenditures!G120/'Expenditures Per Pupil'!C120</f>
        <v>358.51380953600983</v>
      </c>
      <c r="I120" s="29">
        <f>Expenditures!H120/'Expenditures Per Pupil'!C120</f>
        <v>252.12741794983472</v>
      </c>
      <c r="J120" s="29">
        <f>Expenditures!I120/'Expenditures Per Pupil'!C120</f>
        <v>517.21073633778281</v>
      </c>
      <c r="K120" s="29">
        <f>Expenditures!J120/'Expenditures Per Pupil'!C120</f>
        <v>68.696587328021323</v>
      </c>
      <c r="L120" s="29">
        <f>Expenditures!K120/'Expenditures Per Pupil'!C120</f>
        <v>722.32160334093408</v>
      </c>
      <c r="M120" s="29">
        <f>Expenditures!L120/'Expenditures Per Pupil'!C120</f>
        <v>662.73239220107087</v>
      </c>
      <c r="N120" s="29">
        <f>Expenditures!M120/'Expenditures Per Pupil'!C120</f>
        <v>0</v>
      </c>
      <c r="O120" s="29">
        <f>Expenditures!N120/'Expenditures Per Pupil'!C120</f>
        <v>0</v>
      </c>
      <c r="P120" s="29">
        <f>Expenditures!O120/'Expenditures Per Pupil'!C120</f>
        <v>693.75404165919406</v>
      </c>
      <c r="Q120" s="29">
        <f>Expenditures!P120/'Expenditures Per Pupil'!C120</f>
        <v>0</v>
      </c>
      <c r="R120" s="29">
        <f>Expenditures!Q120/'Expenditures Per Pupil'!C120</f>
        <v>121.16590658707182</v>
      </c>
      <c r="S120" s="29">
        <f>Expenditures!R120/'Expenditures Per Pupil'!C120</f>
        <v>0</v>
      </c>
      <c r="T120" s="29">
        <f>Expenditures!S120/'Expenditures Per Pupil'!C120</f>
        <v>0</v>
      </c>
      <c r="U120" s="29">
        <f>Expenditures!T120/'Expenditures Per Pupil'!C120</f>
        <v>0</v>
      </c>
      <c r="V120" s="29">
        <f>Expenditures!U120/'Expenditures Per Pupil'!C120</f>
        <v>0</v>
      </c>
      <c r="W120" s="29">
        <f>Expenditures!V120/'Expenditures Per Pupil'!C120</f>
        <v>0</v>
      </c>
      <c r="X120" s="29">
        <f>Expenditures!W120/'Expenditures Per Pupil'!C120</f>
        <v>0</v>
      </c>
      <c r="Y120" s="29">
        <f>Expenditures!X120/'Expenditures Per Pupil'!C120</f>
        <v>0</v>
      </c>
      <c r="Z120" s="29">
        <f>Expenditures!Y120/'Expenditures Per Pupil'!C120</f>
        <v>0</v>
      </c>
      <c r="AA120" s="29">
        <f>Expenditures!Z120/'Expenditures Per Pupil'!C120</f>
        <v>0</v>
      </c>
      <c r="AB120" s="29">
        <f>Expenditures!AA120/'Expenditures Per Pupil'!C120</f>
        <v>438.65036765647818</v>
      </c>
      <c r="AC120" s="29">
        <f>Expenditures!AB120/'Expenditures Per Pupil'!C120</f>
        <v>12.525300402244369</v>
      </c>
      <c r="AD120" s="29">
        <f>Expenditures!AC120/'Expenditures Per Pupil'!C120</f>
        <v>8696.2841010991269</v>
      </c>
    </row>
    <row r="121" spans="1:30" x14ac:dyDescent="0.2">
      <c r="A121" s="20" t="s">
        <v>236</v>
      </c>
      <c r="B121" s="20" t="s">
        <v>237</v>
      </c>
      <c r="C121" s="7">
        <v>1360</v>
      </c>
      <c r="D121" s="29">
        <f>Expenditures!C121/'Expenditures Per Pupil'!C121</f>
        <v>10433.890911764707</v>
      </c>
      <c r="E121" s="29">
        <f>Expenditures!D121/'Expenditures Per Pupil'!C121</f>
        <v>9922.1448382352937</v>
      </c>
      <c r="F121" s="29">
        <f>Expenditures!E121/'Expenditures Per Pupil'!C121</f>
        <v>5900.6347205882348</v>
      </c>
      <c r="G121" s="29">
        <f>Expenditures!F121/'Expenditures Per Pupil'!C121</f>
        <v>392.19463235294114</v>
      </c>
      <c r="H121" s="29">
        <f>Expenditures!G121/'Expenditures Per Pupil'!C121</f>
        <v>508.06699264705884</v>
      </c>
      <c r="I121" s="29">
        <f>Expenditures!H121/'Expenditures Per Pupil'!C121</f>
        <v>355.12693382352944</v>
      </c>
      <c r="J121" s="29">
        <f>Expenditures!I121/'Expenditures Per Pupil'!C121</f>
        <v>492.41569117647055</v>
      </c>
      <c r="K121" s="29">
        <f>Expenditures!J121/'Expenditures Per Pupil'!C121</f>
        <v>159.91259558823529</v>
      </c>
      <c r="L121" s="29">
        <f>Expenditures!K121/'Expenditures Per Pupil'!C121</f>
        <v>847.26473529411771</v>
      </c>
      <c r="M121" s="29">
        <f>Expenditures!L121/'Expenditures Per Pupil'!C121</f>
        <v>286.61800735294116</v>
      </c>
      <c r="N121" s="29">
        <f>Expenditures!M121/'Expenditures Per Pupil'!C121</f>
        <v>0</v>
      </c>
      <c r="O121" s="29">
        <f>Expenditures!N121/'Expenditures Per Pupil'!C121</f>
        <v>0</v>
      </c>
      <c r="P121" s="29">
        <f>Expenditures!O121/'Expenditures Per Pupil'!C121</f>
        <v>758.29166176470585</v>
      </c>
      <c r="Q121" s="29">
        <f>Expenditures!P121/'Expenditures Per Pupil'!C121</f>
        <v>0</v>
      </c>
      <c r="R121" s="29">
        <f>Expenditures!Q121/'Expenditures Per Pupil'!C121</f>
        <v>221.61886764705881</v>
      </c>
      <c r="S121" s="29">
        <f>Expenditures!R121/'Expenditures Per Pupil'!C121</f>
        <v>0</v>
      </c>
      <c r="T121" s="29">
        <f>Expenditures!S121/'Expenditures Per Pupil'!C121</f>
        <v>0</v>
      </c>
      <c r="U121" s="29">
        <f>Expenditures!T121/'Expenditures Per Pupil'!C121</f>
        <v>0</v>
      </c>
      <c r="V121" s="29">
        <f>Expenditures!U121/'Expenditures Per Pupil'!C121</f>
        <v>14.705882352941176</v>
      </c>
      <c r="W121" s="29">
        <f>Expenditures!V121/'Expenditures Per Pupil'!C121</f>
        <v>62.573382352941181</v>
      </c>
      <c r="X121" s="29">
        <f>Expenditures!W121/'Expenditures Per Pupil'!C121</f>
        <v>0</v>
      </c>
      <c r="Y121" s="29">
        <f>Expenditures!X121/'Expenditures Per Pupil'!C121</f>
        <v>0</v>
      </c>
      <c r="Z121" s="29">
        <f>Expenditures!Y121/'Expenditures Per Pupil'!C121</f>
        <v>0</v>
      </c>
      <c r="AA121" s="29">
        <f>Expenditures!Z121/'Expenditures Per Pupil'!C121</f>
        <v>0</v>
      </c>
      <c r="AB121" s="29">
        <f>Expenditures!AA121/'Expenditures Per Pupil'!C121</f>
        <v>434.46680882352939</v>
      </c>
      <c r="AC121" s="29">
        <f>Expenditures!AB121/'Expenditures Per Pupil'!C121</f>
        <v>34.850669117647058</v>
      </c>
      <c r="AD121" s="29">
        <f>Expenditures!AC121/'Expenditures Per Pupil'!C121</f>
        <v>10468.741580882353</v>
      </c>
    </row>
    <row r="122" spans="1:30" x14ac:dyDescent="0.2">
      <c r="A122" s="20" t="s">
        <v>238</v>
      </c>
      <c r="B122" s="20" t="s">
        <v>239</v>
      </c>
      <c r="C122" s="7">
        <v>1759.61</v>
      </c>
      <c r="D122" s="29">
        <f>Expenditures!C122/'Expenditures Per Pupil'!C122</f>
        <v>10464.609032683378</v>
      </c>
      <c r="E122" s="29">
        <f>Expenditures!D122/'Expenditures Per Pupil'!C122</f>
        <v>9556.2121663323123</v>
      </c>
      <c r="F122" s="29">
        <f>Expenditures!E122/'Expenditures Per Pupil'!C122</f>
        <v>5012.2518739948055</v>
      </c>
      <c r="G122" s="29">
        <f>Expenditures!F122/'Expenditures Per Pupil'!C122</f>
        <v>425.13363756741552</v>
      </c>
      <c r="H122" s="29">
        <f>Expenditures!G122/'Expenditures Per Pupil'!C122</f>
        <v>541.65893578690736</v>
      </c>
      <c r="I122" s="29">
        <f>Expenditures!H122/'Expenditures Per Pupil'!C122</f>
        <v>207.80604793107563</v>
      </c>
      <c r="J122" s="29">
        <f>Expenditures!I122/'Expenditures Per Pupil'!C122</f>
        <v>590.15009007677838</v>
      </c>
      <c r="K122" s="29">
        <f>Expenditures!J122/'Expenditures Per Pupil'!C122</f>
        <v>160.80106955518553</v>
      </c>
      <c r="L122" s="29">
        <f>Expenditures!K122/'Expenditures Per Pupil'!C122</f>
        <v>1116.9970618489324</v>
      </c>
      <c r="M122" s="29">
        <f>Expenditures!L122/'Expenditures Per Pupil'!C122</f>
        <v>513.43653991509484</v>
      </c>
      <c r="N122" s="29">
        <f>Expenditures!M122/'Expenditures Per Pupil'!C122</f>
        <v>0</v>
      </c>
      <c r="O122" s="29">
        <f>Expenditures!N122/'Expenditures Per Pupil'!C122</f>
        <v>0</v>
      </c>
      <c r="P122" s="29">
        <f>Expenditures!O122/'Expenditures Per Pupil'!C122</f>
        <v>844.65007018600716</v>
      </c>
      <c r="Q122" s="29">
        <f>Expenditures!P122/'Expenditures Per Pupil'!C122</f>
        <v>0</v>
      </c>
      <c r="R122" s="29">
        <f>Expenditures!Q122/'Expenditures Per Pupil'!C122</f>
        <v>143.32683947010986</v>
      </c>
      <c r="S122" s="29">
        <f>Expenditures!R122/'Expenditures Per Pupil'!C122</f>
        <v>0</v>
      </c>
      <c r="T122" s="29">
        <f>Expenditures!S122/'Expenditures Per Pupil'!C122</f>
        <v>0</v>
      </c>
      <c r="U122" s="29">
        <f>Expenditures!T122/'Expenditures Per Pupil'!C122</f>
        <v>0</v>
      </c>
      <c r="V122" s="29">
        <f>Expenditures!U122/'Expenditures Per Pupil'!C122</f>
        <v>0</v>
      </c>
      <c r="W122" s="29">
        <f>Expenditures!V122/'Expenditures Per Pupil'!C122</f>
        <v>0</v>
      </c>
      <c r="X122" s="29">
        <f>Expenditures!W122/'Expenditures Per Pupil'!C122</f>
        <v>0</v>
      </c>
      <c r="Y122" s="29">
        <f>Expenditures!X122/'Expenditures Per Pupil'!C122</f>
        <v>0</v>
      </c>
      <c r="Z122" s="29">
        <f>Expenditures!Y122/'Expenditures Per Pupil'!C122</f>
        <v>0</v>
      </c>
      <c r="AA122" s="29">
        <f>Expenditures!Z122/'Expenditures Per Pupil'!C122</f>
        <v>0</v>
      </c>
      <c r="AB122" s="29">
        <f>Expenditures!AA122/'Expenditures Per Pupil'!C122</f>
        <v>908.39686635106648</v>
      </c>
      <c r="AC122" s="29">
        <f>Expenditures!AB122/'Expenditures Per Pupil'!C122</f>
        <v>53.547746375617322</v>
      </c>
      <c r="AD122" s="29">
        <f>Expenditures!AC122/'Expenditures Per Pupil'!C122</f>
        <v>10518.156779058996</v>
      </c>
    </row>
    <row r="123" spans="1:30" x14ac:dyDescent="0.2">
      <c r="A123" s="20" t="s">
        <v>240</v>
      </c>
      <c r="B123" s="20" t="s">
        <v>241</v>
      </c>
      <c r="C123" s="7">
        <v>3957.56</v>
      </c>
      <c r="D123" s="29">
        <f>Expenditures!C123/'Expenditures Per Pupil'!C123</f>
        <v>8668.8596458423872</v>
      </c>
      <c r="E123" s="29">
        <f>Expenditures!D123/'Expenditures Per Pupil'!C123</f>
        <v>8024.6464917777621</v>
      </c>
      <c r="F123" s="29">
        <f>Expenditures!E123/'Expenditures Per Pupil'!C123</f>
        <v>4584.4297319560537</v>
      </c>
      <c r="G123" s="29">
        <f>Expenditures!F123/'Expenditures Per Pupil'!C123</f>
        <v>331.2291462416236</v>
      </c>
      <c r="H123" s="29">
        <f>Expenditures!G123/'Expenditures Per Pupil'!C123</f>
        <v>339.11832037922358</v>
      </c>
      <c r="I123" s="29">
        <f>Expenditures!H123/'Expenditures Per Pupil'!C123</f>
        <v>249.41493495992478</v>
      </c>
      <c r="J123" s="29">
        <f>Expenditures!I123/'Expenditures Per Pupil'!C123</f>
        <v>257.61470451490311</v>
      </c>
      <c r="K123" s="29">
        <f>Expenditures!J123/'Expenditures Per Pupil'!C123</f>
        <v>178.51132515994703</v>
      </c>
      <c r="L123" s="29">
        <f>Expenditures!K123/'Expenditures Per Pupil'!C123</f>
        <v>879.23647904264249</v>
      </c>
      <c r="M123" s="29">
        <f>Expenditures!L123/'Expenditures Per Pupil'!C123</f>
        <v>488.22966929117939</v>
      </c>
      <c r="N123" s="29">
        <f>Expenditures!M123/'Expenditures Per Pupil'!C123</f>
        <v>0</v>
      </c>
      <c r="O123" s="29">
        <f>Expenditures!N123/'Expenditures Per Pupil'!C123</f>
        <v>32.00415154792347</v>
      </c>
      <c r="P123" s="29">
        <f>Expenditures!O123/'Expenditures Per Pupil'!C123</f>
        <v>534.99026925681483</v>
      </c>
      <c r="Q123" s="29">
        <f>Expenditures!P123/'Expenditures Per Pupil'!C123</f>
        <v>0</v>
      </c>
      <c r="R123" s="29">
        <f>Expenditures!Q123/'Expenditures Per Pupil'!C123</f>
        <v>93.639062957984223</v>
      </c>
      <c r="S123" s="29">
        <f>Expenditures!R123/'Expenditures Per Pupil'!C123</f>
        <v>56.228696469541838</v>
      </c>
      <c r="T123" s="29">
        <f>Expenditures!S123/'Expenditures Per Pupil'!C123</f>
        <v>0</v>
      </c>
      <c r="U123" s="29">
        <f>Expenditures!T123/'Expenditures Per Pupil'!C123</f>
        <v>0</v>
      </c>
      <c r="V123" s="29">
        <f>Expenditures!U123/'Expenditures Per Pupil'!C123</f>
        <v>0</v>
      </c>
      <c r="W123" s="29">
        <f>Expenditures!V123/'Expenditures Per Pupil'!C123</f>
        <v>0</v>
      </c>
      <c r="X123" s="29">
        <f>Expenditures!W123/'Expenditures Per Pupil'!C123</f>
        <v>0</v>
      </c>
      <c r="Y123" s="29">
        <f>Expenditures!X123/'Expenditures Per Pupil'!C123</f>
        <v>0</v>
      </c>
      <c r="Z123" s="29">
        <f>Expenditures!Y123/'Expenditures Per Pupil'!C123</f>
        <v>0</v>
      </c>
      <c r="AA123" s="29">
        <f>Expenditures!Z123/'Expenditures Per Pupil'!C123</f>
        <v>0</v>
      </c>
      <c r="AB123" s="29">
        <f>Expenditures!AA123/'Expenditures Per Pupil'!C123</f>
        <v>644.21315406462566</v>
      </c>
      <c r="AC123" s="29">
        <f>Expenditures!AB123/'Expenditures Per Pupil'!C123</f>
        <v>194.77421441494255</v>
      </c>
      <c r="AD123" s="29">
        <f>Expenditures!AC123/'Expenditures Per Pupil'!C123</f>
        <v>8863.6338602573305</v>
      </c>
    </row>
    <row r="124" spans="1:30" x14ac:dyDescent="0.2">
      <c r="A124" s="20" t="s">
        <v>242</v>
      </c>
      <c r="B124" s="20" t="s">
        <v>243</v>
      </c>
      <c r="C124" s="7">
        <v>721.63</v>
      </c>
      <c r="D124" s="29">
        <f>Expenditures!C124/'Expenditures Per Pupil'!C124</f>
        <v>12427.763798622562</v>
      </c>
      <c r="E124" s="29">
        <f>Expenditures!D124/'Expenditures Per Pupil'!C124</f>
        <v>9161.2188794811736</v>
      </c>
      <c r="F124" s="29">
        <f>Expenditures!E124/'Expenditures Per Pupil'!C124</f>
        <v>5613.9026232279693</v>
      </c>
      <c r="G124" s="29">
        <f>Expenditures!F124/'Expenditures Per Pupil'!C124</f>
        <v>433.3370148136857</v>
      </c>
      <c r="H124" s="29">
        <f>Expenditures!G124/'Expenditures Per Pupil'!C124</f>
        <v>241.05128667045437</v>
      </c>
      <c r="I124" s="29">
        <f>Expenditures!H124/'Expenditures Per Pupil'!C124</f>
        <v>479.17310810249018</v>
      </c>
      <c r="J124" s="29">
        <f>Expenditures!I124/'Expenditures Per Pupil'!C124</f>
        <v>290.47740531851503</v>
      </c>
      <c r="K124" s="29">
        <f>Expenditures!J124/'Expenditures Per Pupil'!C124</f>
        <v>280.16031761428985</v>
      </c>
      <c r="L124" s="29">
        <f>Expenditures!K124/'Expenditures Per Pupil'!C124</f>
        <v>613.8360655737705</v>
      </c>
      <c r="M124" s="29">
        <f>Expenditures!L124/'Expenditures Per Pupil'!C124</f>
        <v>513.41931460720878</v>
      </c>
      <c r="N124" s="29">
        <f>Expenditures!M124/'Expenditures Per Pupil'!C124</f>
        <v>0</v>
      </c>
      <c r="O124" s="29">
        <f>Expenditures!N124/'Expenditures Per Pupil'!C124</f>
        <v>0</v>
      </c>
      <c r="P124" s="29">
        <f>Expenditures!O124/'Expenditures Per Pupil'!C124</f>
        <v>564.90820780732508</v>
      </c>
      <c r="Q124" s="29">
        <f>Expenditures!P124/'Expenditures Per Pupil'!C124</f>
        <v>0</v>
      </c>
      <c r="R124" s="29">
        <f>Expenditures!Q124/'Expenditures Per Pupil'!C124</f>
        <v>130.95353574546513</v>
      </c>
      <c r="S124" s="29">
        <f>Expenditures!R124/'Expenditures Per Pupil'!C124</f>
        <v>0</v>
      </c>
      <c r="T124" s="29">
        <f>Expenditures!S124/'Expenditures Per Pupil'!C124</f>
        <v>0</v>
      </c>
      <c r="U124" s="29">
        <f>Expenditures!T124/'Expenditures Per Pupil'!C124</f>
        <v>0</v>
      </c>
      <c r="V124" s="29">
        <f>Expenditures!U124/'Expenditures Per Pupil'!C124</f>
        <v>0</v>
      </c>
      <c r="W124" s="29">
        <f>Expenditures!V124/'Expenditures Per Pupil'!C124</f>
        <v>0</v>
      </c>
      <c r="X124" s="29">
        <f>Expenditures!W124/'Expenditures Per Pupil'!C124</f>
        <v>0</v>
      </c>
      <c r="Y124" s="29">
        <f>Expenditures!X124/'Expenditures Per Pupil'!C124</f>
        <v>0</v>
      </c>
      <c r="Z124" s="29">
        <f>Expenditures!Y124/'Expenditures Per Pupil'!C124</f>
        <v>0</v>
      </c>
      <c r="AA124" s="29">
        <f>Expenditures!Z124/'Expenditures Per Pupil'!C124</f>
        <v>0</v>
      </c>
      <c r="AB124" s="29">
        <f>Expenditures!AA124/'Expenditures Per Pupil'!C124</f>
        <v>3266.5449191413882</v>
      </c>
      <c r="AC124" s="29">
        <f>Expenditures!AB124/'Expenditures Per Pupil'!C124</f>
        <v>13.360032149439464</v>
      </c>
      <c r="AD124" s="29">
        <f>Expenditures!AC124/'Expenditures Per Pupil'!C124</f>
        <v>12441.123830772001</v>
      </c>
    </row>
    <row r="125" spans="1:30" x14ac:dyDescent="0.2">
      <c r="A125" s="20" t="s">
        <v>244</v>
      </c>
      <c r="B125" s="20" t="s">
        <v>245</v>
      </c>
      <c r="C125" s="7">
        <v>1898.67</v>
      </c>
      <c r="D125" s="29">
        <f>Expenditures!C125/'Expenditures Per Pupil'!C125</f>
        <v>10007.602774573781</v>
      </c>
      <c r="E125" s="29">
        <f>Expenditures!D125/'Expenditures Per Pupil'!C125</f>
        <v>9587.0591361321349</v>
      </c>
      <c r="F125" s="29">
        <f>Expenditures!E125/'Expenditures Per Pupil'!C125</f>
        <v>5240.0826683941914</v>
      </c>
      <c r="G125" s="29">
        <f>Expenditures!F125/'Expenditures Per Pupil'!C125</f>
        <v>429.22760142626151</v>
      </c>
      <c r="H125" s="29">
        <f>Expenditures!G125/'Expenditures Per Pupil'!C125</f>
        <v>498.56569598719102</v>
      </c>
      <c r="I125" s="29">
        <f>Expenditures!H125/'Expenditures Per Pupil'!C125</f>
        <v>214.90664517794033</v>
      </c>
      <c r="J125" s="29">
        <f>Expenditures!I125/'Expenditures Per Pupil'!C125</f>
        <v>378.63374888737906</v>
      </c>
      <c r="K125" s="29">
        <f>Expenditures!J125/'Expenditures Per Pupil'!C125</f>
        <v>191.65889280391011</v>
      </c>
      <c r="L125" s="29">
        <f>Expenditures!K125/'Expenditures Per Pupil'!C125</f>
        <v>1023.171214587053</v>
      </c>
      <c r="M125" s="29">
        <f>Expenditures!L125/'Expenditures Per Pupil'!C125</f>
        <v>809.7132782421379</v>
      </c>
      <c r="N125" s="29">
        <f>Expenditures!M125/'Expenditures Per Pupil'!C125</f>
        <v>0</v>
      </c>
      <c r="O125" s="29">
        <f>Expenditures!N125/'Expenditures Per Pupil'!C125</f>
        <v>0</v>
      </c>
      <c r="P125" s="29">
        <f>Expenditures!O125/'Expenditures Per Pupil'!C125</f>
        <v>594.96588138012407</v>
      </c>
      <c r="Q125" s="29">
        <f>Expenditures!P125/'Expenditures Per Pupil'!C125</f>
        <v>0</v>
      </c>
      <c r="R125" s="29">
        <f>Expenditures!Q125/'Expenditures Per Pupil'!C125</f>
        <v>206.13350924594585</v>
      </c>
      <c r="S125" s="29">
        <f>Expenditures!R125/'Expenditures Per Pupil'!C125</f>
        <v>0</v>
      </c>
      <c r="T125" s="29">
        <f>Expenditures!S125/'Expenditures Per Pupil'!C125</f>
        <v>0</v>
      </c>
      <c r="U125" s="29">
        <f>Expenditures!T125/'Expenditures Per Pupil'!C125</f>
        <v>0</v>
      </c>
      <c r="V125" s="29">
        <f>Expenditures!U125/'Expenditures Per Pupil'!C125</f>
        <v>0</v>
      </c>
      <c r="W125" s="29">
        <f>Expenditures!V125/'Expenditures Per Pupil'!C125</f>
        <v>0</v>
      </c>
      <c r="X125" s="29">
        <f>Expenditures!W125/'Expenditures Per Pupil'!C125</f>
        <v>0</v>
      </c>
      <c r="Y125" s="29">
        <f>Expenditures!X125/'Expenditures Per Pupil'!C125</f>
        <v>0</v>
      </c>
      <c r="Z125" s="29">
        <f>Expenditures!Y125/'Expenditures Per Pupil'!C125</f>
        <v>2.7727251181089918</v>
      </c>
      <c r="AA125" s="29">
        <f>Expenditures!Z125/'Expenditures Per Pupil'!C125</f>
        <v>0</v>
      </c>
      <c r="AB125" s="29">
        <f>Expenditures!AA125/'Expenditures Per Pupil'!C125</f>
        <v>417.770913323537</v>
      </c>
      <c r="AC125" s="29">
        <f>Expenditures!AB125/'Expenditures Per Pupil'!C125</f>
        <v>23.571031300857967</v>
      </c>
      <c r="AD125" s="29">
        <f>Expenditures!AC125/'Expenditures Per Pupil'!C125</f>
        <v>10031.173805874638</v>
      </c>
    </row>
    <row r="126" spans="1:30" x14ac:dyDescent="0.2">
      <c r="A126" s="20" t="s">
        <v>246</v>
      </c>
      <c r="B126" s="20" t="s">
        <v>247</v>
      </c>
      <c r="C126" s="7">
        <v>4636.49</v>
      </c>
      <c r="D126" s="29">
        <f>Expenditures!C126/'Expenditures Per Pupil'!C126</f>
        <v>9441.8794583833896</v>
      </c>
      <c r="E126" s="29">
        <f>Expenditures!D126/'Expenditures Per Pupil'!C126</f>
        <v>9034.5174237408046</v>
      </c>
      <c r="F126" s="29">
        <f>Expenditures!E126/'Expenditures Per Pupil'!C126</f>
        <v>5284.0208088446225</v>
      </c>
      <c r="G126" s="29">
        <f>Expenditures!F126/'Expenditures Per Pupil'!C126</f>
        <v>264.4598370750287</v>
      </c>
      <c r="H126" s="29">
        <f>Expenditures!G126/'Expenditures Per Pupil'!C126</f>
        <v>258.40112887119352</v>
      </c>
      <c r="I126" s="29">
        <f>Expenditures!H126/'Expenditures Per Pupil'!C126</f>
        <v>233.56574909036794</v>
      </c>
      <c r="J126" s="29">
        <f>Expenditures!I126/'Expenditures Per Pupil'!C126</f>
        <v>333.07734514686757</v>
      </c>
      <c r="K126" s="29">
        <f>Expenditures!J126/'Expenditures Per Pupil'!C126</f>
        <v>218.25305565201262</v>
      </c>
      <c r="L126" s="29">
        <f>Expenditures!K126/'Expenditures Per Pupil'!C126</f>
        <v>1127.5840280039426</v>
      </c>
      <c r="M126" s="29">
        <f>Expenditures!L126/'Expenditures Per Pupil'!C126</f>
        <v>583.49287715491687</v>
      </c>
      <c r="N126" s="29">
        <f>Expenditures!M126/'Expenditures Per Pupil'!C126</f>
        <v>0</v>
      </c>
      <c r="O126" s="29">
        <f>Expenditures!N126/'Expenditures Per Pupil'!C126</f>
        <v>0</v>
      </c>
      <c r="P126" s="29">
        <f>Expenditures!O126/'Expenditures Per Pupil'!C126</f>
        <v>603.59321598881922</v>
      </c>
      <c r="Q126" s="29">
        <f>Expenditures!P126/'Expenditures Per Pupil'!C126</f>
        <v>0</v>
      </c>
      <c r="R126" s="29">
        <f>Expenditures!Q126/'Expenditures Per Pupil'!C126</f>
        <v>128.06937791303335</v>
      </c>
      <c r="S126" s="29">
        <f>Expenditures!R126/'Expenditures Per Pupil'!C126</f>
        <v>0</v>
      </c>
      <c r="T126" s="29">
        <f>Expenditures!S126/'Expenditures Per Pupil'!C126</f>
        <v>0</v>
      </c>
      <c r="U126" s="29">
        <f>Expenditures!T126/'Expenditures Per Pupil'!C126</f>
        <v>0</v>
      </c>
      <c r="V126" s="29">
        <f>Expenditures!U126/'Expenditures Per Pupil'!C126</f>
        <v>0</v>
      </c>
      <c r="W126" s="29">
        <f>Expenditures!V126/'Expenditures Per Pupil'!C126</f>
        <v>0</v>
      </c>
      <c r="X126" s="29">
        <f>Expenditures!W126/'Expenditures Per Pupil'!C126</f>
        <v>0</v>
      </c>
      <c r="Y126" s="29">
        <f>Expenditures!X126/'Expenditures Per Pupil'!C126</f>
        <v>0</v>
      </c>
      <c r="Z126" s="29">
        <f>Expenditures!Y126/'Expenditures Per Pupil'!C126</f>
        <v>0</v>
      </c>
      <c r="AA126" s="29">
        <f>Expenditures!Z126/'Expenditures Per Pupil'!C126</f>
        <v>0</v>
      </c>
      <c r="AB126" s="29">
        <f>Expenditures!AA126/'Expenditures Per Pupil'!C126</f>
        <v>407.36203464258523</v>
      </c>
      <c r="AC126" s="29">
        <f>Expenditures!AB126/'Expenditures Per Pupil'!C126</f>
        <v>604.45746243386702</v>
      </c>
      <c r="AD126" s="29">
        <f>Expenditures!AC126/'Expenditures Per Pupil'!C126</f>
        <v>10046.336920817255</v>
      </c>
    </row>
    <row r="127" spans="1:30" x14ac:dyDescent="0.2">
      <c r="A127" s="20" t="s">
        <v>248</v>
      </c>
      <c r="B127" s="20" t="s">
        <v>249</v>
      </c>
      <c r="C127" s="7">
        <v>1054.58</v>
      </c>
      <c r="D127" s="29">
        <f>Expenditures!C127/'Expenditures Per Pupil'!C127</f>
        <v>12140.59614254016</v>
      </c>
      <c r="E127" s="29">
        <f>Expenditures!D127/'Expenditures Per Pupil'!C127</f>
        <v>10984.693441938971</v>
      </c>
      <c r="F127" s="29">
        <f>Expenditures!E127/'Expenditures Per Pupil'!C127</f>
        <v>5399.1189288626756</v>
      </c>
      <c r="G127" s="29">
        <f>Expenditures!F127/'Expenditures Per Pupil'!C127</f>
        <v>304.99464241688639</v>
      </c>
      <c r="H127" s="29">
        <f>Expenditures!G127/'Expenditures Per Pupil'!C127</f>
        <v>2252.4905080695635</v>
      </c>
      <c r="I127" s="29">
        <f>Expenditures!H127/'Expenditures Per Pupil'!C127</f>
        <v>302.53895389633794</v>
      </c>
      <c r="J127" s="29">
        <f>Expenditures!I127/'Expenditures Per Pupil'!C127</f>
        <v>471.07709230214874</v>
      </c>
      <c r="K127" s="29">
        <f>Expenditures!J127/'Expenditures Per Pupil'!C127</f>
        <v>235.50613514384875</v>
      </c>
      <c r="L127" s="29">
        <f>Expenditures!K127/'Expenditures Per Pupil'!C127</f>
        <v>1019.0720666047148</v>
      </c>
      <c r="M127" s="29">
        <f>Expenditures!L127/'Expenditures Per Pupil'!C127</f>
        <v>238.08478256746764</v>
      </c>
      <c r="N127" s="29">
        <f>Expenditures!M127/'Expenditures Per Pupil'!C127</f>
        <v>0.33701568396897347</v>
      </c>
      <c r="O127" s="29">
        <f>Expenditures!N127/'Expenditures Per Pupil'!C127</f>
        <v>0</v>
      </c>
      <c r="P127" s="29">
        <f>Expenditures!O127/'Expenditures Per Pupil'!C127</f>
        <v>655.26442754461493</v>
      </c>
      <c r="Q127" s="29">
        <f>Expenditures!P127/'Expenditures Per Pupil'!C127</f>
        <v>0</v>
      </c>
      <c r="R127" s="29">
        <f>Expenditures!Q127/'Expenditures Per Pupil'!C127</f>
        <v>106.20888884674468</v>
      </c>
      <c r="S127" s="29">
        <f>Expenditures!R127/'Expenditures Per Pupil'!C127</f>
        <v>0</v>
      </c>
      <c r="T127" s="29">
        <f>Expenditures!S127/'Expenditures Per Pupil'!C127</f>
        <v>0</v>
      </c>
      <c r="U127" s="29">
        <f>Expenditures!T127/'Expenditures Per Pupil'!C127</f>
        <v>0</v>
      </c>
      <c r="V127" s="29">
        <f>Expenditures!U127/'Expenditures Per Pupil'!C127</f>
        <v>0</v>
      </c>
      <c r="W127" s="29">
        <f>Expenditures!V127/'Expenditures Per Pupil'!C127</f>
        <v>0</v>
      </c>
      <c r="X127" s="29">
        <f>Expenditures!W127/'Expenditures Per Pupil'!C127</f>
        <v>0</v>
      </c>
      <c r="Y127" s="29">
        <f>Expenditures!X127/'Expenditures Per Pupil'!C127</f>
        <v>0</v>
      </c>
      <c r="Z127" s="29">
        <f>Expenditures!Y127/'Expenditures Per Pupil'!C127</f>
        <v>201.68645337480325</v>
      </c>
      <c r="AA127" s="29">
        <f>Expenditures!Z127/'Expenditures Per Pupil'!C127</f>
        <v>0</v>
      </c>
      <c r="AB127" s="29">
        <f>Expenditures!AA127/'Expenditures Per Pupil'!C127</f>
        <v>954.21624722638398</v>
      </c>
      <c r="AC127" s="29">
        <f>Expenditures!AB127/'Expenditures Per Pupil'!C127</f>
        <v>16.650230423486128</v>
      </c>
      <c r="AD127" s="29">
        <f>Expenditures!AC127/'Expenditures Per Pupil'!C127</f>
        <v>12157.246372963646</v>
      </c>
    </row>
    <row r="128" spans="1:30" x14ac:dyDescent="0.2">
      <c r="A128" s="20" t="s">
        <v>250</v>
      </c>
      <c r="B128" s="20" t="s">
        <v>251</v>
      </c>
      <c r="C128" s="7">
        <v>4401.3599999999997</v>
      </c>
      <c r="D128" s="29">
        <f>Expenditures!C128/'Expenditures Per Pupil'!C128</f>
        <v>8520.9859293491118</v>
      </c>
      <c r="E128" s="29">
        <f>Expenditures!D128/'Expenditures Per Pupil'!C128</f>
        <v>7833.5846942763146</v>
      </c>
      <c r="F128" s="29">
        <f>Expenditures!E128/'Expenditures Per Pupil'!C128</f>
        <v>4202.7172260392244</v>
      </c>
      <c r="G128" s="29">
        <f>Expenditures!F128/'Expenditures Per Pupil'!C128</f>
        <v>335.11707972081359</v>
      </c>
      <c r="H128" s="29">
        <f>Expenditures!G128/'Expenditures Per Pupil'!C128</f>
        <v>449.37754466801175</v>
      </c>
      <c r="I128" s="29">
        <f>Expenditures!H128/'Expenditures Per Pupil'!C128</f>
        <v>199.2646522892924</v>
      </c>
      <c r="J128" s="29">
        <f>Expenditures!I128/'Expenditures Per Pupil'!C128</f>
        <v>449.87745605903632</v>
      </c>
      <c r="K128" s="29">
        <f>Expenditures!J128/'Expenditures Per Pupil'!C128</f>
        <v>307.4273474562408</v>
      </c>
      <c r="L128" s="29">
        <f>Expenditures!K128/'Expenditures Per Pupil'!C128</f>
        <v>782.23486831343041</v>
      </c>
      <c r="M128" s="29">
        <f>Expenditures!L128/'Expenditures Per Pupil'!C128</f>
        <v>577.40194621662397</v>
      </c>
      <c r="N128" s="29">
        <f>Expenditures!M128/'Expenditures Per Pupil'!C128</f>
        <v>0</v>
      </c>
      <c r="O128" s="29">
        <f>Expenditures!N128/'Expenditures Per Pupil'!C128</f>
        <v>0</v>
      </c>
      <c r="P128" s="29">
        <f>Expenditures!O128/'Expenditures Per Pupil'!C128</f>
        <v>457.64192204227788</v>
      </c>
      <c r="Q128" s="29">
        <f>Expenditures!P128/'Expenditures Per Pupil'!C128</f>
        <v>0</v>
      </c>
      <c r="R128" s="29">
        <f>Expenditures!Q128/'Expenditures Per Pupil'!C128</f>
        <v>72.524651471363399</v>
      </c>
      <c r="S128" s="29">
        <f>Expenditures!R128/'Expenditures Per Pupil'!C128</f>
        <v>0</v>
      </c>
      <c r="T128" s="29">
        <f>Expenditures!S128/'Expenditures Per Pupil'!C128</f>
        <v>0</v>
      </c>
      <c r="U128" s="29">
        <f>Expenditures!T128/'Expenditures Per Pupil'!C128</f>
        <v>0</v>
      </c>
      <c r="V128" s="29">
        <f>Expenditures!U128/'Expenditures Per Pupil'!C128</f>
        <v>0</v>
      </c>
      <c r="W128" s="29">
        <f>Expenditures!V128/'Expenditures Per Pupil'!C128</f>
        <v>0</v>
      </c>
      <c r="X128" s="29">
        <f>Expenditures!W128/'Expenditures Per Pupil'!C128</f>
        <v>0</v>
      </c>
      <c r="Y128" s="29">
        <f>Expenditures!X128/'Expenditures Per Pupil'!C128</f>
        <v>0</v>
      </c>
      <c r="Z128" s="29">
        <f>Expenditures!Y128/'Expenditures Per Pupil'!C128</f>
        <v>0</v>
      </c>
      <c r="AA128" s="29">
        <f>Expenditures!Z128/'Expenditures Per Pupil'!C128</f>
        <v>0</v>
      </c>
      <c r="AB128" s="29">
        <f>Expenditures!AA128/'Expenditures Per Pupil'!C128</f>
        <v>687.40123507279566</v>
      </c>
      <c r="AC128" s="29">
        <f>Expenditures!AB128/'Expenditures Per Pupil'!C128</f>
        <v>309.46167093807372</v>
      </c>
      <c r="AD128" s="29">
        <f>Expenditures!AC128/'Expenditures Per Pupil'!C128</f>
        <v>8830.4476002871852</v>
      </c>
    </row>
    <row r="129" spans="1:30" x14ac:dyDescent="0.2">
      <c r="A129" s="20" t="s">
        <v>252</v>
      </c>
      <c r="B129" s="20" t="s">
        <v>253</v>
      </c>
      <c r="C129" s="7">
        <v>1733.1</v>
      </c>
      <c r="D129" s="29">
        <f>Expenditures!C129/'Expenditures Per Pupil'!C129</f>
        <v>13574.77509087762</v>
      </c>
      <c r="E129" s="29">
        <f>Expenditures!D129/'Expenditures Per Pupil'!C129</f>
        <v>13095.395770584502</v>
      </c>
      <c r="F129" s="29">
        <f>Expenditures!E129/'Expenditures Per Pupil'!C129</f>
        <v>7708.409566672437</v>
      </c>
      <c r="G129" s="29">
        <f>Expenditures!F129/'Expenditures Per Pupil'!C129</f>
        <v>468.25216663781663</v>
      </c>
      <c r="H129" s="29">
        <f>Expenditures!G129/'Expenditures Per Pupil'!C129</f>
        <v>700.86217760083093</v>
      </c>
      <c r="I129" s="29">
        <f>Expenditures!H129/'Expenditures Per Pupil'!C129</f>
        <v>465.77248283422773</v>
      </c>
      <c r="J129" s="29">
        <f>Expenditures!I129/'Expenditures Per Pupil'!C129</f>
        <v>610.21934106514334</v>
      </c>
      <c r="K129" s="29">
        <f>Expenditures!J129/'Expenditures Per Pupil'!C129</f>
        <v>387.12394553112921</v>
      </c>
      <c r="L129" s="29">
        <f>Expenditures!K129/'Expenditures Per Pupil'!C129</f>
        <v>1653.5188852345509</v>
      </c>
      <c r="M129" s="29">
        <f>Expenditures!L129/'Expenditures Per Pupil'!C129</f>
        <v>302.44003808204951</v>
      </c>
      <c r="N129" s="29">
        <f>Expenditures!M129/'Expenditures Per Pupil'!C129</f>
        <v>0</v>
      </c>
      <c r="O129" s="29">
        <f>Expenditures!N129/'Expenditures Per Pupil'!C129</f>
        <v>0</v>
      </c>
      <c r="P129" s="29">
        <f>Expenditures!O129/'Expenditures Per Pupil'!C129</f>
        <v>622.27626795914841</v>
      </c>
      <c r="Q129" s="29">
        <f>Expenditures!P129/'Expenditures Per Pupil'!C129</f>
        <v>0</v>
      </c>
      <c r="R129" s="29">
        <f>Expenditures!Q129/'Expenditures Per Pupil'!C129</f>
        <v>176.52089896716868</v>
      </c>
      <c r="S129" s="29">
        <f>Expenditures!R129/'Expenditures Per Pupil'!C129</f>
        <v>0</v>
      </c>
      <c r="T129" s="29">
        <f>Expenditures!S129/'Expenditures Per Pupil'!C129</f>
        <v>0</v>
      </c>
      <c r="U129" s="29">
        <f>Expenditures!T129/'Expenditures Per Pupil'!C129</f>
        <v>0</v>
      </c>
      <c r="V129" s="29">
        <f>Expenditures!U129/'Expenditures Per Pupil'!C129</f>
        <v>0</v>
      </c>
      <c r="W129" s="29">
        <f>Expenditures!V129/'Expenditures Per Pupil'!C129</f>
        <v>0</v>
      </c>
      <c r="X129" s="29">
        <f>Expenditures!W129/'Expenditures Per Pupil'!C129</f>
        <v>0</v>
      </c>
      <c r="Y129" s="29">
        <f>Expenditures!X129/'Expenditures Per Pupil'!C129</f>
        <v>0</v>
      </c>
      <c r="Z129" s="29">
        <f>Expenditures!Y129/'Expenditures Per Pupil'!C129</f>
        <v>0</v>
      </c>
      <c r="AA129" s="29">
        <f>Expenditures!Z129/'Expenditures Per Pupil'!C129</f>
        <v>0</v>
      </c>
      <c r="AB129" s="29">
        <f>Expenditures!AA129/'Expenditures Per Pupil'!C129</f>
        <v>479.37932029311645</v>
      </c>
      <c r="AC129" s="29">
        <f>Expenditures!AB129/'Expenditures Per Pupil'!C129</f>
        <v>103.82544573307946</v>
      </c>
      <c r="AD129" s="29">
        <f>Expenditures!AC129/'Expenditures Per Pupil'!C129</f>
        <v>13678.600536610698</v>
      </c>
    </row>
    <row r="130" spans="1:30" x14ac:dyDescent="0.2">
      <c r="A130" s="20" t="s">
        <v>254</v>
      </c>
      <c r="B130" s="20" t="s">
        <v>255</v>
      </c>
      <c r="C130" s="7">
        <v>1076.28</v>
      </c>
      <c r="D130" s="29">
        <f>Expenditures!C130/'Expenditures Per Pupil'!C130</f>
        <v>8144.6788660943257</v>
      </c>
      <c r="E130" s="29">
        <f>Expenditures!D130/'Expenditures Per Pupil'!C130</f>
        <v>7785.4998885048508</v>
      </c>
      <c r="F130" s="29">
        <f>Expenditures!E130/'Expenditures Per Pupil'!C130</f>
        <v>4423.4242947931762</v>
      </c>
      <c r="G130" s="29">
        <f>Expenditures!F130/'Expenditures Per Pupil'!C130</f>
        <v>235.08036942059687</v>
      </c>
      <c r="H130" s="29">
        <f>Expenditures!G130/'Expenditures Per Pupil'!C130</f>
        <v>303.54404058423461</v>
      </c>
      <c r="I130" s="29">
        <f>Expenditures!H130/'Expenditures Per Pupil'!C130</f>
        <v>407.91394432675514</v>
      </c>
      <c r="J130" s="29">
        <f>Expenditures!I130/'Expenditures Per Pupil'!C130</f>
        <v>390.04833314750806</v>
      </c>
      <c r="K130" s="29">
        <f>Expenditures!J130/'Expenditures Per Pupil'!C130</f>
        <v>112.90361244285873</v>
      </c>
      <c r="L130" s="29">
        <f>Expenditures!K130/'Expenditures Per Pupil'!C130</f>
        <v>674.39033522875081</v>
      </c>
      <c r="M130" s="29">
        <f>Expenditures!L130/'Expenditures Per Pupil'!C130</f>
        <v>539.55414947783106</v>
      </c>
      <c r="N130" s="29">
        <f>Expenditures!M130/'Expenditures Per Pupil'!C130</f>
        <v>0</v>
      </c>
      <c r="O130" s="29">
        <f>Expenditures!N130/'Expenditures Per Pupil'!C130</f>
        <v>0</v>
      </c>
      <c r="P130" s="29">
        <f>Expenditures!O130/'Expenditures Per Pupil'!C130</f>
        <v>574.57297357564948</v>
      </c>
      <c r="Q130" s="29">
        <f>Expenditures!P130/'Expenditures Per Pupil'!C130</f>
        <v>0</v>
      </c>
      <c r="R130" s="29">
        <f>Expenditures!Q130/'Expenditures Per Pupil'!C130</f>
        <v>124.06783550748877</v>
      </c>
      <c r="S130" s="29">
        <f>Expenditures!R130/'Expenditures Per Pupil'!C130</f>
        <v>0</v>
      </c>
      <c r="T130" s="29">
        <f>Expenditures!S130/'Expenditures Per Pupil'!C130</f>
        <v>0</v>
      </c>
      <c r="U130" s="29">
        <f>Expenditures!T130/'Expenditures Per Pupil'!C130</f>
        <v>0</v>
      </c>
      <c r="V130" s="29">
        <f>Expenditures!U130/'Expenditures Per Pupil'!C130</f>
        <v>0</v>
      </c>
      <c r="W130" s="29">
        <f>Expenditures!V130/'Expenditures Per Pupil'!C130</f>
        <v>0</v>
      </c>
      <c r="X130" s="29">
        <f>Expenditures!W130/'Expenditures Per Pupil'!C130</f>
        <v>0</v>
      </c>
      <c r="Y130" s="29">
        <f>Expenditures!X130/'Expenditures Per Pupil'!C130</f>
        <v>0</v>
      </c>
      <c r="Z130" s="29">
        <f>Expenditures!Y130/'Expenditures Per Pupil'!C130</f>
        <v>0</v>
      </c>
      <c r="AA130" s="29">
        <f>Expenditures!Z130/'Expenditures Per Pupil'!C130</f>
        <v>0</v>
      </c>
      <c r="AB130" s="29">
        <f>Expenditures!AA130/'Expenditures Per Pupil'!C130</f>
        <v>359.17897758947487</v>
      </c>
      <c r="AC130" s="29">
        <f>Expenditures!AB130/'Expenditures Per Pupil'!C130</f>
        <v>12.846099528003865</v>
      </c>
      <c r="AD130" s="29">
        <f>Expenditures!AC130/'Expenditures Per Pupil'!C130</f>
        <v>8157.5249656223295</v>
      </c>
    </row>
    <row r="131" spans="1:30" x14ac:dyDescent="0.2">
      <c r="A131" s="20" t="s">
        <v>256</v>
      </c>
      <c r="B131" s="20" t="s">
        <v>257</v>
      </c>
      <c r="C131" s="7">
        <v>3546.59</v>
      </c>
      <c r="D131" s="29">
        <f>Expenditures!C131/'Expenditures Per Pupil'!C131</f>
        <v>9170.0103169523391</v>
      </c>
      <c r="E131" s="29">
        <f>Expenditures!D131/'Expenditures Per Pupil'!C131</f>
        <v>8668.2850315373362</v>
      </c>
      <c r="F131" s="29">
        <f>Expenditures!E131/'Expenditures Per Pupil'!C131</f>
        <v>4897.0247223389224</v>
      </c>
      <c r="G131" s="29">
        <f>Expenditures!F131/'Expenditures Per Pupil'!C131</f>
        <v>358.0204760065302</v>
      </c>
      <c r="H131" s="29">
        <f>Expenditures!G131/'Expenditures Per Pupil'!C131</f>
        <v>333.6559258329832</v>
      </c>
      <c r="I131" s="29">
        <f>Expenditures!H131/'Expenditures Per Pupil'!C131</f>
        <v>175.22334129403171</v>
      </c>
      <c r="J131" s="29">
        <f>Expenditures!I131/'Expenditures Per Pupil'!C131</f>
        <v>449.88658119489423</v>
      </c>
      <c r="K131" s="29">
        <f>Expenditures!J131/'Expenditures Per Pupil'!C131</f>
        <v>249.26723697974671</v>
      </c>
      <c r="L131" s="29">
        <f>Expenditures!K131/'Expenditures Per Pupil'!C131</f>
        <v>895.80798739070485</v>
      </c>
      <c r="M131" s="29">
        <f>Expenditures!L131/'Expenditures Per Pupil'!C131</f>
        <v>655.10054728626642</v>
      </c>
      <c r="N131" s="29">
        <f>Expenditures!M131/'Expenditures Per Pupil'!C131</f>
        <v>0</v>
      </c>
      <c r="O131" s="29">
        <f>Expenditures!N131/'Expenditures Per Pupil'!C131</f>
        <v>0</v>
      </c>
      <c r="P131" s="29">
        <f>Expenditures!O131/'Expenditures Per Pupil'!C131</f>
        <v>528.22684888865081</v>
      </c>
      <c r="Q131" s="29">
        <f>Expenditures!P131/'Expenditures Per Pupil'!C131</f>
        <v>0</v>
      </c>
      <c r="R131" s="29">
        <f>Expenditures!Q131/'Expenditures Per Pupil'!C131</f>
        <v>126.07136432460476</v>
      </c>
      <c r="S131" s="29">
        <f>Expenditures!R131/'Expenditures Per Pupil'!C131</f>
        <v>0</v>
      </c>
      <c r="T131" s="29">
        <f>Expenditures!S131/'Expenditures Per Pupil'!C131</f>
        <v>0</v>
      </c>
      <c r="U131" s="29">
        <f>Expenditures!T131/'Expenditures Per Pupil'!C131</f>
        <v>0</v>
      </c>
      <c r="V131" s="29">
        <f>Expenditures!U131/'Expenditures Per Pupil'!C131</f>
        <v>66.081168107957211</v>
      </c>
      <c r="W131" s="29">
        <f>Expenditures!V131/'Expenditures Per Pupil'!C131</f>
        <v>0</v>
      </c>
      <c r="X131" s="29">
        <f>Expenditures!W131/'Expenditures Per Pupil'!C131</f>
        <v>0</v>
      </c>
      <c r="Y131" s="29">
        <f>Expenditures!X131/'Expenditures Per Pupil'!C131</f>
        <v>0</v>
      </c>
      <c r="Z131" s="29">
        <f>Expenditures!Y131/'Expenditures Per Pupil'!C131</f>
        <v>119.97953809151889</v>
      </c>
      <c r="AA131" s="29">
        <f>Expenditures!Z131/'Expenditures Per Pupil'!C131</f>
        <v>0</v>
      </c>
      <c r="AB131" s="29">
        <f>Expenditures!AA131/'Expenditures Per Pupil'!C131</f>
        <v>315.66457921552819</v>
      </c>
      <c r="AC131" s="29">
        <f>Expenditures!AB131/'Expenditures Per Pupil'!C131</f>
        <v>1850.7295345670066</v>
      </c>
      <c r="AD131" s="29">
        <f>Expenditures!AC131/'Expenditures Per Pupil'!C131</f>
        <v>11020.739851519345</v>
      </c>
    </row>
    <row r="132" spans="1:30" x14ac:dyDescent="0.2">
      <c r="A132" s="20" t="s">
        <v>258</v>
      </c>
      <c r="B132" s="20" t="s">
        <v>259</v>
      </c>
      <c r="C132" s="7">
        <v>10698.19</v>
      </c>
      <c r="D132" s="29">
        <f>Expenditures!C132/'Expenditures Per Pupil'!C132</f>
        <v>8297.7831595811986</v>
      </c>
      <c r="E132" s="29">
        <f>Expenditures!D132/'Expenditures Per Pupil'!C132</f>
        <v>6972.3775619988046</v>
      </c>
      <c r="F132" s="29">
        <f>Expenditures!E132/'Expenditures Per Pupil'!C132</f>
        <v>4166.1719262791185</v>
      </c>
      <c r="G132" s="29">
        <f>Expenditures!F132/'Expenditures Per Pupil'!C132</f>
        <v>416.01477352711061</v>
      </c>
      <c r="H132" s="29">
        <f>Expenditures!G132/'Expenditures Per Pupil'!C132</f>
        <v>273.02314597142134</v>
      </c>
      <c r="I132" s="29">
        <f>Expenditures!H132/'Expenditures Per Pupil'!C132</f>
        <v>138.14493853633184</v>
      </c>
      <c r="J132" s="29">
        <f>Expenditures!I132/'Expenditures Per Pupil'!C132</f>
        <v>402.62937001492776</v>
      </c>
      <c r="K132" s="29">
        <f>Expenditures!J132/'Expenditures Per Pupil'!C132</f>
        <v>140.81347312021938</v>
      </c>
      <c r="L132" s="29">
        <f>Expenditures!K132/'Expenditures Per Pupil'!C132</f>
        <v>570.63826965122132</v>
      </c>
      <c r="M132" s="29">
        <f>Expenditures!L132/'Expenditures Per Pupil'!C132</f>
        <v>515.31369979407725</v>
      </c>
      <c r="N132" s="29">
        <f>Expenditures!M132/'Expenditures Per Pupil'!C132</f>
        <v>0</v>
      </c>
      <c r="O132" s="29">
        <f>Expenditures!N132/'Expenditures Per Pupil'!C132</f>
        <v>0</v>
      </c>
      <c r="P132" s="29">
        <f>Expenditures!O132/'Expenditures Per Pupil'!C132</f>
        <v>335.44919374211895</v>
      </c>
      <c r="Q132" s="29">
        <f>Expenditures!P132/'Expenditures Per Pupil'!C132</f>
        <v>0</v>
      </c>
      <c r="R132" s="29">
        <f>Expenditures!Q132/'Expenditures Per Pupil'!C132</f>
        <v>14.178771362258475</v>
      </c>
      <c r="S132" s="29">
        <f>Expenditures!R132/'Expenditures Per Pupil'!C132</f>
        <v>0</v>
      </c>
      <c r="T132" s="29">
        <f>Expenditures!S132/'Expenditures Per Pupil'!C132</f>
        <v>0</v>
      </c>
      <c r="U132" s="29">
        <f>Expenditures!T132/'Expenditures Per Pupil'!C132</f>
        <v>133.07527628505383</v>
      </c>
      <c r="V132" s="29">
        <f>Expenditures!U132/'Expenditures Per Pupil'!C132</f>
        <v>192.92172040317098</v>
      </c>
      <c r="W132" s="29">
        <f>Expenditures!V132/'Expenditures Per Pupil'!C132</f>
        <v>23.814777079113384</v>
      </c>
      <c r="X132" s="29">
        <f>Expenditures!W132/'Expenditures Per Pupil'!C132</f>
        <v>0</v>
      </c>
      <c r="Y132" s="29">
        <f>Expenditures!X132/'Expenditures Per Pupil'!C132</f>
        <v>0</v>
      </c>
      <c r="Z132" s="29">
        <f>Expenditures!Y132/'Expenditures Per Pupil'!C132</f>
        <v>5.5840249612317594</v>
      </c>
      <c r="AA132" s="29">
        <f>Expenditures!Z132/'Expenditures Per Pupil'!C132</f>
        <v>0</v>
      </c>
      <c r="AB132" s="29">
        <f>Expenditures!AA132/'Expenditures Per Pupil'!C132</f>
        <v>970.0097988538248</v>
      </c>
      <c r="AC132" s="29">
        <f>Expenditures!AB132/'Expenditures Per Pupil'!C132</f>
        <v>13.099225196037834</v>
      </c>
      <c r="AD132" s="29">
        <f>Expenditures!AC132/'Expenditures Per Pupil'!C132</f>
        <v>8310.8823847772364</v>
      </c>
    </row>
    <row r="133" spans="1:30" x14ac:dyDescent="0.2">
      <c r="A133" s="20" t="s">
        <v>260</v>
      </c>
      <c r="B133" s="20" t="s">
        <v>261</v>
      </c>
      <c r="C133" s="7">
        <v>1682.74</v>
      </c>
      <c r="D133" s="29">
        <f>Expenditures!C133/'Expenditures Per Pupil'!C133</f>
        <v>9416.8491507897834</v>
      </c>
      <c r="E133" s="29">
        <f>Expenditures!D133/'Expenditures Per Pupil'!C133</f>
        <v>9081.5514755696058</v>
      </c>
      <c r="F133" s="29">
        <f>Expenditures!E133/'Expenditures Per Pupil'!C133</f>
        <v>5098.968812769649</v>
      </c>
      <c r="G133" s="29">
        <f>Expenditures!F133/'Expenditures Per Pupil'!C133</f>
        <v>338.94732400727383</v>
      </c>
      <c r="H133" s="29">
        <f>Expenditures!G133/'Expenditures Per Pupil'!C133</f>
        <v>333.53424177234751</v>
      </c>
      <c r="I133" s="29">
        <f>Expenditures!H133/'Expenditures Per Pupil'!C133</f>
        <v>227.33683753877602</v>
      </c>
      <c r="J133" s="29">
        <f>Expenditures!I133/'Expenditures Per Pupil'!C133</f>
        <v>483.12661492565695</v>
      </c>
      <c r="K133" s="29">
        <f>Expenditures!J133/'Expenditures Per Pupil'!C133</f>
        <v>351.65393940834593</v>
      </c>
      <c r="L133" s="29">
        <f>Expenditures!K133/'Expenditures Per Pupil'!C133</f>
        <v>889.52765133056801</v>
      </c>
      <c r="M133" s="29">
        <f>Expenditures!L133/'Expenditures Per Pupil'!C133</f>
        <v>631.12715571032948</v>
      </c>
      <c r="N133" s="29">
        <f>Expenditures!M133/'Expenditures Per Pupil'!C133</f>
        <v>0</v>
      </c>
      <c r="O133" s="29">
        <f>Expenditures!N133/'Expenditures Per Pupil'!C133</f>
        <v>0</v>
      </c>
      <c r="P133" s="29">
        <f>Expenditures!O133/'Expenditures Per Pupil'!C133</f>
        <v>588.54821303350491</v>
      </c>
      <c r="Q133" s="29">
        <f>Expenditures!P133/'Expenditures Per Pupil'!C133</f>
        <v>0</v>
      </c>
      <c r="R133" s="29">
        <f>Expenditures!Q133/'Expenditures Per Pupil'!C133</f>
        <v>138.7806850731545</v>
      </c>
      <c r="S133" s="29">
        <f>Expenditures!R133/'Expenditures Per Pupil'!C133</f>
        <v>0</v>
      </c>
      <c r="T133" s="29">
        <f>Expenditures!S133/'Expenditures Per Pupil'!C133</f>
        <v>0</v>
      </c>
      <c r="U133" s="29">
        <f>Expenditures!T133/'Expenditures Per Pupil'!C133</f>
        <v>0</v>
      </c>
      <c r="V133" s="29">
        <f>Expenditures!U133/'Expenditures Per Pupil'!C133</f>
        <v>0</v>
      </c>
      <c r="W133" s="29">
        <f>Expenditures!V133/'Expenditures Per Pupil'!C133</f>
        <v>0</v>
      </c>
      <c r="X133" s="29">
        <f>Expenditures!W133/'Expenditures Per Pupil'!C133</f>
        <v>0</v>
      </c>
      <c r="Y133" s="29">
        <f>Expenditures!X133/'Expenditures Per Pupil'!C133</f>
        <v>0</v>
      </c>
      <c r="Z133" s="29">
        <f>Expenditures!Y133/'Expenditures Per Pupil'!C133</f>
        <v>0</v>
      </c>
      <c r="AA133" s="29">
        <f>Expenditures!Z133/'Expenditures Per Pupil'!C133</f>
        <v>0</v>
      </c>
      <c r="AB133" s="29">
        <f>Expenditures!AA133/'Expenditures Per Pupil'!C133</f>
        <v>335.29767522017664</v>
      </c>
      <c r="AC133" s="29">
        <f>Expenditures!AB133/'Expenditures Per Pupil'!C133</f>
        <v>618.19877699466349</v>
      </c>
      <c r="AD133" s="29">
        <f>Expenditures!AC133/'Expenditures Per Pupil'!C133</f>
        <v>10035.047927784448</v>
      </c>
    </row>
    <row r="134" spans="1:30" x14ac:dyDescent="0.2">
      <c r="A134" s="20" t="s">
        <v>262</v>
      </c>
      <c r="B134" s="20" t="s">
        <v>263</v>
      </c>
      <c r="C134" s="7">
        <v>3574.75</v>
      </c>
      <c r="D134" s="29">
        <f>Expenditures!C134/'Expenditures Per Pupil'!C134</f>
        <v>10533.366249388069</v>
      </c>
      <c r="E134" s="29">
        <f>Expenditures!D134/'Expenditures Per Pupil'!C134</f>
        <v>10295.429288761452</v>
      </c>
      <c r="F134" s="29">
        <f>Expenditures!E134/'Expenditures Per Pupil'!C134</f>
        <v>5699.5261570739212</v>
      </c>
      <c r="G134" s="29">
        <f>Expenditures!F134/'Expenditures Per Pupil'!C134</f>
        <v>664.17792572907194</v>
      </c>
      <c r="H134" s="29">
        <f>Expenditures!G134/'Expenditures Per Pupil'!C134</f>
        <v>626.09003706552903</v>
      </c>
      <c r="I134" s="29">
        <f>Expenditures!H134/'Expenditures Per Pupil'!C134</f>
        <v>220.03579271277709</v>
      </c>
      <c r="J134" s="29">
        <f>Expenditures!I134/'Expenditures Per Pupil'!C134</f>
        <v>630.70378348136239</v>
      </c>
      <c r="K134" s="29">
        <f>Expenditures!J134/'Expenditures Per Pupil'!C134</f>
        <v>355.98145324847889</v>
      </c>
      <c r="L134" s="29">
        <f>Expenditures!K134/'Expenditures Per Pupil'!C134</f>
        <v>921.0969158682426</v>
      </c>
      <c r="M134" s="29">
        <f>Expenditures!L134/'Expenditures Per Pupil'!C134</f>
        <v>375.1097839009721</v>
      </c>
      <c r="N134" s="29">
        <f>Expenditures!M134/'Expenditures Per Pupil'!C134</f>
        <v>0</v>
      </c>
      <c r="O134" s="29">
        <f>Expenditures!N134/'Expenditures Per Pupil'!C134</f>
        <v>0</v>
      </c>
      <c r="P134" s="29">
        <f>Expenditures!O134/'Expenditures Per Pupil'!C134</f>
        <v>637.61331281907826</v>
      </c>
      <c r="Q134" s="29">
        <f>Expenditures!P134/'Expenditures Per Pupil'!C134</f>
        <v>0</v>
      </c>
      <c r="R134" s="29">
        <f>Expenditures!Q134/'Expenditures Per Pupil'!C134</f>
        <v>165.09412686201833</v>
      </c>
      <c r="S134" s="29">
        <f>Expenditures!R134/'Expenditures Per Pupil'!C134</f>
        <v>0</v>
      </c>
      <c r="T134" s="29">
        <f>Expenditures!S134/'Expenditures Per Pupil'!C134</f>
        <v>0</v>
      </c>
      <c r="U134" s="29">
        <f>Expenditures!T134/'Expenditures Per Pupil'!C134</f>
        <v>0</v>
      </c>
      <c r="V134" s="29">
        <f>Expenditures!U134/'Expenditures Per Pupil'!C134</f>
        <v>0</v>
      </c>
      <c r="W134" s="29">
        <f>Expenditures!V134/'Expenditures Per Pupil'!C134</f>
        <v>0</v>
      </c>
      <c r="X134" s="29">
        <f>Expenditures!W134/'Expenditures Per Pupil'!C134</f>
        <v>0</v>
      </c>
      <c r="Y134" s="29">
        <f>Expenditures!X134/'Expenditures Per Pupil'!C134</f>
        <v>0</v>
      </c>
      <c r="Z134" s="29">
        <f>Expenditures!Y134/'Expenditures Per Pupil'!C134</f>
        <v>0</v>
      </c>
      <c r="AA134" s="29">
        <f>Expenditures!Z134/'Expenditures Per Pupil'!C134</f>
        <v>0</v>
      </c>
      <c r="AB134" s="29">
        <f>Expenditures!AA134/'Expenditures Per Pupil'!C134</f>
        <v>237.93696062661726</v>
      </c>
      <c r="AC134" s="29">
        <f>Expenditures!AB134/'Expenditures Per Pupil'!C134</f>
        <v>530.71473809357303</v>
      </c>
      <c r="AD134" s="29">
        <f>Expenditures!AC134/'Expenditures Per Pupil'!C134</f>
        <v>11064.080987481642</v>
      </c>
    </row>
    <row r="135" spans="1:30" x14ac:dyDescent="0.2">
      <c r="A135" s="20" t="s">
        <v>264</v>
      </c>
      <c r="B135" s="20" t="s">
        <v>265</v>
      </c>
      <c r="C135" s="7">
        <v>715.23</v>
      </c>
      <c r="D135" s="29">
        <f>Expenditures!C135/'Expenditures Per Pupil'!C135</f>
        <v>13274.537113935377</v>
      </c>
      <c r="E135" s="29">
        <f>Expenditures!D135/'Expenditures Per Pupil'!C135</f>
        <v>12852.007675852521</v>
      </c>
      <c r="F135" s="29">
        <f>Expenditures!E135/'Expenditures Per Pupil'!C135</f>
        <v>7165.8171077835104</v>
      </c>
      <c r="G135" s="29">
        <f>Expenditures!F135/'Expenditures Per Pupil'!C135</f>
        <v>387.97828670497603</v>
      </c>
      <c r="H135" s="29">
        <f>Expenditures!G135/'Expenditures Per Pupil'!C135</f>
        <v>727.0630985836724</v>
      </c>
      <c r="I135" s="29">
        <f>Expenditures!H135/'Expenditures Per Pupil'!C135</f>
        <v>419.05494735959059</v>
      </c>
      <c r="J135" s="29">
        <f>Expenditures!I135/'Expenditures Per Pupil'!C135</f>
        <v>448.053996616473</v>
      </c>
      <c r="K135" s="29">
        <f>Expenditures!J135/'Expenditures Per Pupil'!C135</f>
        <v>193.28691469876824</v>
      </c>
      <c r="L135" s="29">
        <f>Expenditures!K135/'Expenditures Per Pupil'!C135</f>
        <v>1112.4586077205934</v>
      </c>
      <c r="M135" s="29">
        <f>Expenditures!L135/'Expenditures Per Pupil'!C135</f>
        <v>845.10554646756975</v>
      </c>
      <c r="N135" s="29">
        <f>Expenditures!M135/'Expenditures Per Pupil'!C135</f>
        <v>0</v>
      </c>
      <c r="O135" s="29">
        <f>Expenditures!N135/'Expenditures Per Pupil'!C135</f>
        <v>0</v>
      </c>
      <c r="P135" s="29">
        <f>Expenditures!O135/'Expenditures Per Pupil'!C135</f>
        <v>978.94277365323035</v>
      </c>
      <c r="Q135" s="29">
        <f>Expenditures!P135/'Expenditures Per Pupil'!C135</f>
        <v>0</v>
      </c>
      <c r="R135" s="29">
        <f>Expenditures!Q135/'Expenditures Per Pupil'!C135</f>
        <v>574.24639626413875</v>
      </c>
      <c r="S135" s="29">
        <f>Expenditures!R135/'Expenditures Per Pupil'!C135</f>
        <v>0</v>
      </c>
      <c r="T135" s="29">
        <f>Expenditures!S135/'Expenditures Per Pupil'!C135</f>
        <v>0</v>
      </c>
      <c r="U135" s="29">
        <f>Expenditures!T135/'Expenditures Per Pupil'!C135</f>
        <v>3.6150748710205112</v>
      </c>
      <c r="V135" s="29">
        <f>Expenditures!U135/'Expenditures Per Pupil'!C135</f>
        <v>1.3618835898941599</v>
      </c>
      <c r="W135" s="29">
        <f>Expenditures!V135/'Expenditures Per Pupil'!C135</f>
        <v>0</v>
      </c>
      <c r="X135" s="29">
        <f>Expenditures!W135/'Expenditures Per Pupil'!C135</f>
        <v>0</v>
      </c>
      <c r="Y135" s="29">
        <f>Expenditures!X135/'Expenditures Per Pupil'!C135</f>
        <v>0</v>
      </c>
      <c r="Z135" s="29">
        <f>Expenditures!Y135/'Expenditures Per Pupil'!C135</f>
        <v>0</v>
      </c>
      <c r="AA135" s="29">
        <f>Expenditures!Z135/'Expenditures Per Pupil'!C135</f>
        <v>0</v>
      </c>
      <c r="AB135" s="29">
        <f>Expenditures!AA135/'Expenditures Per Pupil'!C135</f>
        <v>417.55247962193977</v>
      </c>
      <c r="AC135" s="29">
        <f>Expenditures!AB135/'Expenditures Per Pupil'!C135</f>
        <v>37.622862575674958</v>
      </c>
      <c r="AD135" s="29">
        <f>Expenditures!AC135/'Expenditures Per Pupil'!C135</f>
        <v>13312.159976511051</v>
      </c>
    </row>
    <row r="136" spans="1:30" x14ac:dyDescent="0.2">
      <c r="A136" s="20" t="s">
        <v>266</v>
      </c>
      <c r="B136" s="20" t="s">
        <v>267</v>
      </c>
      <c r="C136" s="7">
        <v>2624.21</v>
      </c>
      <c r="D136" s="29">
        <f>Expenditures!C136/'Expenditures Per Pupil'!C136</f>
        <v>10937.59101977357</v>
      </c>
      <c r="E136" s="29">
        <f>Expenditures!D136/'Expenditures Per Pupil'!C136</f>
        <v>10529.220070040126</v>
      </c>
      <c r="F136" s="29">
        <f>Expenditures!E136/'Expenditures Per Pupil'!C136</f>
        <v>5877.1907736042467</v>
      </c>
      <c r="G136" s="29">
        <f>Expenditures!F136/'Expenditures Per Pupil'!C136</f>
        <v>279.30954839742247</v>
      </c>
      <c r="H136" s="29">
        <f>Expenditures!G136/'Expenditures Per Pupil'!C136</f>
        <v>445.69395741956629</v>
      </c>
      <c r="I136" s="29">
        <f>Expenditures!H136/'Expenditures Per Pupil'!C136</f>
        <v>310.41311480407433</v>
      </c>
      <c r="J136" s="29">
        <f>Expenditures!I136/'Expenditures Per Pupil'!C136</f>
        <v>683.10827258489223</v>
      </c>
      <c r="K136" s="29">
        <f>Expenditures!J136/'Expenditures Per Pupil'!C136</f>
        <v>328.97840492948353</v>
      </c>
      <c r="L136" s="29">
        <f>Expenditures!K136/'Expenditures Per Pupil'!C136</f>
        <v>1346.2129364646885</v>
      </c>
      <c r="M136" s="29">
        <f>Expenditures!L136/'Expenditures Per Pupil'!C136</f>
        <v>424.25029246897162</v>
      </c>
      <c r="N136" s="29">
        <f>Expenditures!M136/'Expenditures Per Pupil'!C136</f>
        <v>0</v>
      </c>
      <c r="O136" s="29">
        <f>Expenditures!N136/'Expenditures Per Pupil'!C136</f>
        <v>0</v>
      </c>
      <c r="P136" s="29">
        <f>Expenditures!O136/'Expenditures Per Pupil'!C136</f>
        <v>666.73354647684448</v>
      </c>
      <c r="Q136" s="29">
        <f>Expenditures!P136/'Expenditures Per Pupil'!C136</f>
        <v>0</v>
      </c>
      <c r="R136" s="29">
        <f>Expenditures!Q136/'Expenditures Per Pupil'!C136</f>
        <v>167.3292228899364</v>
      </c>
      <c r="S136" s="29">
        <f>Expenditures!R136/'Expenditures Per Pupil'!C136</f>
        <v>0</v>
      </c>
      <c r="T136" s="29">
        <f>Expenditures!S136/'Expenditures Per Pupil'!C136</f>
        <v>0</v>
      </c>
      <c r="U136" s="29">
        <f>Expenditures!T136/'Expenditures Per Pupil'!C136</f>
        <v>0</v>
      </c>
      <c r="V136" s="29">
        <f>Expenditures!U136/'Expenditures Per Pupil'!C136</f>
        <v>0</v>
      </c>
      <c r="W136" s="29">
        <f>Expenditures!V136/'Expenditures Per Pupil'!C136</f>
        <v>0</v>
      </c>
      <c r="X136" s="29">
        <f>Expenditures!W136/'Expenditures Per Pupil'!C136</f>
        <v>0</v>
      </c>
      <c r="Y136" s="29">
        <f>Expenditures!X136/'Expenditures Per Pupil'!C136</f>
        <v>0</v>
      </c>
      <c r="Z136" s="29">
        <f>Expenditures!Y136/'Expenditures Per Pupil'!C136</f>
        <v>0</v>
      </c>
      <c r="AA136" s="29">
        <f>Expenditures!Z136/'Expenditures Per Pupil'!C136</f>
        <v>0</v>
      </c>
      <c r="AB136" s="29">
        <f>Expenditures!AA136/'Expenditures Per Pupil'!C136</f>
        <v>408.37094973344352</v>
      </c>
      <c r="AC136" s="29">
        <f>Expenditures!AB136/'Expenditures Per Pupil'!C136</f>
        <v>440.6498298535559</v>
      </c>
      <c r="AD136" s="29">
        <f>Expenditures!AC136/'Expenditures Per Pupil'!C136</f>
        <v>11378.240849627125</v>
      </c>
    </row>
    <row r="137" spans="1:30" x14ac:dyDescent="0.2">
      <c r="A137" s="20" t="s">
        <v>268</v>
      </c>
      <c r="B137" s="20" t="s">
        <v>269</v>
      </c>
      <c r="C137" s="7">
        <v>706.65</v>
      </c>
      <c r="D137" s="29">
        <f>Expenditures!C137/'Expenditures Per Pupil'!C137</f>
        <v>9990.0822047689799</v>
      </c>
      <c r="E137" s="29">
        <f>Expenditures!D137/'Expenditures Per Pupil'!C137</f>
        <v>9685.5206396377271</v>
      </c>
      <c r="F137" s="29">
        <f>Expenditures!E137/'Expenditures Per Pupil'!C137</f>
        <v>5911.0995117809389</v>
      </c>
      <c r="G137" s="29">
        <f>Expenditures!F137/'Expenditures Per Pupil'!C137</f>
        <v>400.88652090851201</v>
      </c>
      <c r="H137" s="29">
        <f>Expenditures!G137/'Expenditures Per Pupil'!C137</f>
        <v>653.91654991863015</v>
      </c>
      <c r="I137" s="29">
        <f>Expenditures!H137/'Expenditures Per Pupil'!C137</f>
        <v>513.27606311469617</v>
      </c>
      <c r="J137" s="29">
        <f>Expenditures!I137/'Expenditures Per Pupil'!C137</f>
        <v>375.96650392697939</v>
      </c>
      <c r="K137" s="29">
        <f>Expenditures!J137/'Expenditures Per Pupil'!C137</f>
        <v>228.09321446260526</v>
      </c>
      <c r="L137" s="29">
        <f>Expenditures!K137/'Expenditures Per Pupil'!C137</f>
        <v>773.52463029788453</v>
      </c>
      <c r="M137" s="29">
        <f>Expenditures!L137/'Expenditures Per Pupil'!C137</f>
        <v>260.21204273685703</v>
      </c>
      <c r="N137" s="29">
        <f>Expenditures!M137/'Expenditures Per Pupil'!C137</f>
        <v>0</v>
      </c>
      <c r="O137" s="29">
        <f>Expenditures!N137/'Expenditures Per Pupil'!C137</f>
        <v>0</v>
      </c>
      <c r="P137" s="29">
        <f>Expenditures!O137/'Expenditures Per Pupil'!C137</f>
        <v>444.69301634472515</v>
      </c>
      <c r="Q137" s="29">
        <f>Expenditures!P137/'Expenditures Per Pupil'!C137</f>
        <v>0</v>
      </c>
      <c r="R137" s="29">
        <f>Expenditures!Q137/'Expenditures Per Pupil'!C137</f>
        <v>123.85258614589966</v>
      </c>
      <c r="S137" s="29">
        <f>Expenditures!R137/'Expenditures Per Pupil'!C137</f>
        <v>0</v>
      </c>
      <c r="T137" s="29">
        <f>Expenditures!S137/'Expenditures Per Pupil'!C137</f>
        <v>0</v>
      </c>
      <c r="U137" s="29">
        <f>Expenditures!T137/'Expenditures Per Pupil'!C137</f>
        <v>0</v>
      </c>
      <c r="V137" s="29">
        <f>Expenditures!U137/'Expenditures Per Pupil'!C137</f>
        <v>0</v>
      </c>
      <c r="W137" s="29">
        <f>Expenditures!V137/'Expenditures Per Pupil'!C137</f>
        <v>0</v>
      </c>
      <c r="X137" s="29">
        <f>Expenditures!W137/'Expenditures Per Pupil'!C137</f>
        <v>0</v>
      </c>
      <c r="Y137" s="29">
        <f>Expenditures!X137/'Expenditures Per Pupil'!C137</f>
        <v>0</v>
      </c>
      <c r="Z137" s="29">
        <f>Expenditures!Y137/'Expenditures Per Pupil'!C137</f>
        <v>0</v>
      </c>
      <c r="AA137" s="29">
        <f>Expenditures!Z137/'Expenditures Per Pupil'!C137</f>
        <v>0</v>
      </c>
      <c r="AB137" s="29">
        <f>Expenditures!AA137/'Expenditures Per Pupil'!C137</f>
        <v>304.56156513125308</v>
      </c>
      <c r="AC137" s="29">
        <f>Expenditures!AB137/'Expenditures Per Pupil'!C137</f>
        <v>22.777895705087385</v>
      </c>
      <c r="AD137" s="29">
        <f>Expenditures!AC137/'Expenditures Per Pupil'!C137</f>
        <v>10012.860100474069</v>
      </c>
    </row>
    <row r="138" spans="1:30" x14ac:dyDescent="0.2">
      <c r="A138" s="20" t="s">
        <v>270</v>
      </c>
      <c r="B138" s="20" t="s">
        <v>271</v>
      </c>
      <c r="C138" s="7">
        <v>656.86</v>
      </c>
      <c r="D138" s="29">
        <f>Expenditures!C138/'Expenditures Per Pupil'!C138</f>
        <v>9532.1616021678892</v>
      </c>
      <c r="E138" s="29">
        <f>Expenditures!D138/'Expenditures Per Pupil'!C138</f>
        <v>9149.7832567061469</v>
      </c>
      <c r="F138" s="29">
        <f>Expenditures!E138/'Expenditures Per Pupil'!C138</f>
        <v>5032.5688731236487</v>
      </c>
      <c r="G138" s="29">
        <f>Expenditures!F138/'Expenditures Per Pupil'!C138</f>
        <v>268.25793928691047</v>
      </c>
      <c r="H138" s="29">
        <f>Expenditures!G138/'Expenditures Per Pupil'!C138</f>
        <v>653.20993819078637</v>
      </c>
      <c r="I138" s="29">
        <f>Expenditures!H138/'Expenditures Per Pupil'!C138</f>
        <v>415.73292634655786</v>
      </c>
      <c r="J138" s="29">
        <f>Expenditures!I138/'Expenditures Per Pupil'!C138</f>
        <v>474.29628840239928</v>
      </c>
      <c r="K138" s="29">
        <f>Expenditures!J138/'Expenditures Per Pupil'!C138</f>
        <v>200.9441433486588</v>
      </c>
      <c r="L138" s="29">
        <f>Expenditures!K138/'Expenditures Per Pupil'!C138</f>
        <v>987.39582254970605</v>
      </c>
      <c r="M138" s="29">
        <f>Expenditures!L138/'Expenditures Per Pupil'!C138</f>
        <v>307.28260207654597</v>
      </c>
      <c r="N138" s="29">
        <f>Expenditures!M138/'Expenditures Per Pupil'!C138</f>
        <v>0</v>
      </c>
      <c r="O138" s="29">
        <f>Expenditures!N138/'Expenditures Per Pupil'!C138</f>
        <v>0</v>
      </c>
      <c r="P138" s="29">
        <f>Expenditures!O138/'Expenditures Per Pupil'!C138</f>
        <v>618.95023292634653</v>
      </c>
      <c r="Q138" s="29">
        <f>Expenditures!P138/'Expenditures Per Pupil'!C138</f>
        <v>0</v>
      </c>
      <c r="R138" s="29">
        <f>Expenditures!Q138/'Expenditures Per Pupil'!C138</f>
        <v>191.14449045458696</v>
      </c>
      <c r="S138" s="29">
        <f>Expenditures!R138/'Expenditures Per Pupil'!C138</f>
        <v>0</v>
      </c>
      <c r="T138" s="29">
        <f>Expenditures!S138/'Expenditures Per Pupil'!C138</f>
        <v>0</v>
      </c>
      <c r="U138" s="29">
        <f>Expenditures!T138/'Expenditures Per Pupil'!C138</f>
        <v>0</v>
      </c>
      <c r="V138" s="29">
        <f>Expenditures!U138/'Expenditures Per Pupil'!C138</f>
        <v>0</v>
      </c>
      <c r="W138" s="29">
        <f>Expenditures!V138/'Expenditures Per Pupil'!C138</f>
        <v>0</v>
      </c>
      <c r="X138" s="29">
        <f>Expenditures!W138/'Expenditures Per Pupil'!C138</f>
        <v>0</v>
      </c>
      <c r="Y138" s="29">
        <f>Expenditures!X138/'Expenditures Per Pupil'!C138</f>
        <v>0</v>
      </c>
      <c r="Z138" s="29">
        <f>Expenditures!Y138/'Expenditures Per Pupil'!C138</f>
        <v>0</v>
      </c>
      <c r="AA138" s="29">
        <f>Expenditures!Z138/'Expenditures Per Pupil'!C138</f>
        <v>0</v>
      </c>
      <c r="AB138" s="29">
        <f>Expenditures!AA138/'Expenditures Per Pupil'!C138</f>
        <v>382.37834546174224</v>
      </c>
      <c r="AC138" s="29">
        <f>Expenditures!AB138/'Expenditures Per Pupil'!C138</f>
        <v>108.42340833663185</v>
      </c>
      <c r="AD138" s="29">
        <f>Expenditures!AC138/'Expenditures Per Pupil'!C138</f>
        <v>9640.5850105045211</v>
      </c>
    </row>
    <row r="139" spans="1:30" x14ac:dyDescent="0.2">
      <c r="A139" s="20" t="s">
        <v>272</v>
      </c>
      <c r="B139" s="20" t="s">
        <v>273</v>
      </c>
      <c r="C139" s="7">
        <v>2461.6999999999998</v>
      </c>
      <c r="D139" s="29">
        <f>Expenditures!C139/'Expenditures Per Pupil'!C139</f>
        <v>10012.570349758298</v>
      </c>
      <c r="E139" s="29">
        <f>Expenditures!D139/'Expenditures Per Pupil'!C139</f>
        <v>8306.7997278303628</v>
      </c>
      <c r="F139" s="29">
        <f>Expenditures!E139/'Expenditures Per Pupil'!C139</f>
        <v>4659.5301580208807</v>
      </c>
      <c r="G139" s="29">
        <f>Expenditures!F139/'Expenditures Per Pupil'!C139</f>
        <v>320.53448836170128</v>
      </c>
      <c r="H139" s="29">
        <f>Expenditures!G139/'Expenditures Per Pupil'!C139</f>
        <v>391.13487427387577</v>
      </c>
      <c r="I139" s="29">
        <f>Expenditures!H139/'Expenditures Per Pupil'!C139</f>
        <v>215.64133728724056</v>
      </c>
      <c r="J139" s="29">
        <f>Expenditures!I139/'Expenditures Per Pupil'!C139</f>
        <v>338.47998131372634</v>
      </c>
      <c r="K139" s="29">
        <f>Expenditures!J139/'Expenditures Per Pupil'!C139</f>
        <v>182.90549213957837</v>
      </c>
      <c r="L139" s="29">
        <f>Expenditures!K139/'Expenditures Per Pupil'!C139</f>
        <v>904.07104033797793</v>
      </c>
      <c r="M139" s="29">
        <f>Expenditures!L139/'Expenditures Per Pupil'!C139</f>
        <v>652.04372588048921</v>
      </c>
      <c r="N139" s="29">
        <f>Expenditures!M139/'Expenditures Per Pupil'!C139</f>
        <v>0</v>
      </c>
      <c r="O139" s="29">
        <f>Expenditures!N139/'Expenditures Per Pupil'!C139</f>
        <v>0</v>
      </c>
      <c r="P139" s="29">
        <f>Expenditures!O139/'Expenditures Per Pupil'!C139</f>
        <v>511.12210667424955</v>
      </c>
      <c r="Q139" s="29">
        <f>Expenditures!P139/'Expenditures Per Pupil'!C139</f>
        <v>0</v>
      </c>
      <c r="R139" s="29">
        <f>Expenditures!Q139/'Expenditures Per Pupil'!C139</f>
        <v>131.33652354064265</v>
      </c>
      <c r="S139" s="29">
        <f>Expenditures!R139/'Expenditures Per Pupil'!C139</f>
        <v>0</v>
      </c>
      <c r="T139" s="29">
        <f>Expenditures!S139/'Expenditures Per Pupil'!C139</f>
        <v>0</v>
      </c>
      <c r="U139" s="29">
        <f>Expenditures!T139/'Expenditures Per Pupil'!C139</f>
        <v>0</v>
      </c>
      <c r="V139" s="29">
        <f>Expenditures!U139/'Expenditures Per Pupil'!C139</f>
        <v>0</v>
      </c>
      <c r="W139" s="29">
        <f>Expenditures!V139/'Expenditures Per Pupil'!C139</f>
        <v>0</v>
      </c>
      <c r="X139" s="29">
        <f>Expenditures!W139/'Expenditures Per Pupil'!C139</f>
        <v>0</v>
      </c>
      <c r="Y139" s="29">
        <f>Expenditures!X139/'Expenditures Per Pupil'!C139</f>
        <v>0</v>
      </c>
      <c r="Z139" s="29">
        <f>Expenditures!Y139/'Expenditures Per Pupil'!C139</f>
        <v>0</v>
      </c>
      <c r="AA139" s="29">
        <f>Expenditures!Z139/'Expenditures Per Pupil'!C139</f>
        <v>0</v>
      </c>
      <c r="AB139" s="29">
        <f>Expenditures!AA139/'Expenditures Per Pupil'!C139</f>
        <v>1705.7706219279362</v>
      </c>
      <c r="AC139" s="29">
        <f>Expenditures!AB139/'Expenditures Per Pupil'!C139</f>
        <v>872.3730348945852</v>
      </c>
      <c r="AD139" s="29">
        <f>Expenditures!AC139/'Expenditures Per Pupil'!C139</f>
        <v>10884.943384652883</v>
      </c>
    </row>
    <row r="140" spans="1:30" x14ac:dyDescent="0.2">
      <c r="A140" s="20" t="s">
        <v>274</v>
      </c>
      <c r="B140" s="20" t="s">
        <v>275</v>
      </c>
      <c r="C140" s="7">
        <v>3726.55</v>
      </c>
      <c r="D140" s="29">
        <f>Expenditures!C140/'Expenditures Per Pupil'!C140</f>
        <v>9822.4081549959064</v>
      </c>
      <c r="E140" s="29">
        <f>Expenditures!D140/'Expenditures Per Pupil'!C140</f>
        <v>9433.7759992486353</v>
      </c>
      <c r="F140" s="29">
        <f>Expenditures!E140/'Expenditures Per Pupil'!C140</f>
        <v>5372.1191182192642</v>
      </c>
      <c r="G140" s="29">
        <f>Expenditures!F140/'Expenditures Per Pupil'!C140</f>
        <v>383.135291355275</v>
      </c>
      <c r="H140" s="29">
        <f>Expenditures!G140/'Expenditures Per Pupil'!C140</f>
        <v>444.78722410808928</v>
      </c>
      <c r="I140" s="29">
        <f>Expenditures!H140/'Expenditures Per Pupil'!C140</f>
        <v>142.33350954636325</v>
      </c>
      <c r="J140" s="29">
        <f>Expenditures!I140/'Expenditures Per Pupil'!C140</f>
        <v>424.60968992768107</v>
      </c>
      <c r="K140" s="29">
        <f>Expenditures!J140/'Expenditures Per Pupil'!C140</f>
        <v>197.41446378017199</v>
      </c>
      <c r="L140" s="29">
        <f>Expenditures!K140/'Expenditures Per Pupil'!C140</f>
        <v>876.51473883350548</v>
      </c>
      <c r="M140" s="29">
        <f>Expenditures!L140/'Expenditures Per Pupil'!C140</f>
        <v>806.44854624250308</v>
      </c>
      <c r="N140" s="29">
        <f>Expenditures!M140/'Expenditures Per Pupil'!C140</f>
        <v>0</v>
      </c>
      <c r="O140" s="29">
        <f>Expenditures!N140/'Expenditures Per Pupil'!C140</f>
        <v>0</v>
      </c>
      <c r="P140" s="29">
        <f>Expenditures!O140/'Expenditures Per Pupil'!C140</f>
        <v>600.66183198937358</v>
      </c>
      <c r="Q140" s="29">
        <f>Expenditures!P140/'Expenditures Per Pupil'!C140</f>
        <v>0</v>
      </c>
      <c r="R140" s="29">
        <f>Expenditures!Q140/'Expenditures Per Pupil'!C140</f>
        <v>185.7515852464075</v>
      </c>
      <c r="S140" s="29">
        <f>Expenditures!R140/'Expenditures Per Pupil'!C140</f>
        <v>0</v>
      </c>
      <c r="T140" s="29">
        <f>Expenditures!S140/'Expenditures Per Pupil'!C140</f>
        <v>0</v>
      </c>
      <c r="U140" s="29">
        <f>Expenditures!T140/'Expenditures Per Pupil'!C140</f>
        <v>0</v>
      </c>
      <c r="V140" s="29">
        <f>Expenditures!U140/'Expenditures Per Pupil'!C140</f>
        <v>2.5437683648414753</v>
      </c>
      <c r="W140" s="29">
        <f>Expenditures!V140/'Expenditures Per Pupil'!C140</f>
        <v>0</v>
      </c>
      <c r="X140" s="29">
        <f>Expenditures!W140/'Expenditures Per Pupil'!C140</f>
        <v>0</v>
      </c>
      <c r="Y140" s="29">
        <f>Expenditures!X140/'Expenditures Per Pupil'!C140</f>
        <v>0</v>
      </c>
      <c r="Z140" s="29">
        <f>Expenditures!Y140/'Expenditures Per Pupil'!C140</f>
        <v>6.7757040694476122E-3</v>
      </c>
      <c r="AA140" s="29">
        <f>Expenditures!Z140/'Expenditures Per Pupil'!C140</f>
        <v>0</v>
      </c>
      <c r="AB140" s="29">
        <f>Expenditures!AA140/'Expenditures Per Pupil'!C140</f>
        <v>386.08161167836198</v>
      </c>
      <c r="AC140" s="29">
        <f>Expenditures!AB140/'Expenditures Per Pupil'!C140</f>
        <v>55.368794193020349</v>
      </c>
      <c r="AD140" s="29">
        <f>Expenditures!AC140/'Expenditures Per Pupil'!C140</f>
        <v>9877.7769491889267</v>
      </c>
    </row>
    <row r="141" spans="1:30" x14ac:dyDescent="0.2">
      <c r="A141" s="20" t="s">
        <v>276</v>
      </c>
      <c r="B141" s="20" t="s">
        <v>277</v>
      </c>
      <c r="C141" s="7">
        <v>8745.5</v>
      </c>
      <c r="D141" s="29">
        <f>Expenditures!C141/'Expenditures Per Pupil'!C141</f>
        <v>9482.6760962780863</v>
      </c>
      <c r="E141" s="29">
        <f>Expenditures!D141/'Expenditures Per Pupil'!C141</f>
        <v>9063.6816031101698</v>
      </c>
      <c r="F141" s="29">
        <f>Expenditures!E141/'Expenditures Per Pupil'!C141</f>
        <v>4849.8029706706311</v>
      </c>
      <c r="G141" s="29">
        <f>Expenditures!F141/'Expenditures Per Pupil'!C141</f>
        <v>355.12746555371336</v>
      </c>
      <c r="H141" s="29">
        <f>Expenditures!G141/'Expenditures Per Pupil'!C141</f>
        <v>608.00124864215877</v>
      </c>
      <c r="I141" s="29">
        <f>Expenditures!H141/'Expenditures Per Pupil'!C141</f>
        <v>259.50748956606253</v>
      </c>
      <c r="J141" s="29">
        <f>Expenditures!I141/'Expenditures Per Pupil'!C141</f>
        <v>406.88698873706477</v>
      </c>
      <c r="K141" s="29">
        <f>Expenditures!J141/'Expenditures Per Pupil'!C141</f>
        <v>124.43469555771539</v>
      </c>
      <c r="L141" s="29">
        <f>Expenditures!K141/'Expenditures Per Pupil'!C141</f>
        <v>1011.7842376079127</v>
      </c>
      <c r="M141" s="29">
        <f>Expenditures!L141/'Expenditures Per Pupil'!C141</f>
        <v>641.46810016579946</v>
      </c>
      <c r="N141" s="29">
        <f>Expenditures!M141/'Expenditures Per Pupil'!C141</f>
        <v>0</v>
      </c>
      <c r="O141" s="29">
        <f>Expenditures!N141/'Expenditures Per Pupil'!C141</f>
        <v>0</v>
      </c>
      <c r="P141" s="29">
        <f>Expenditures!O141/'Expenditures Per Pupil'!C141</f>
        <v>575.94823166199762</v>
      </c>
      <c r="Q141" s="29">
        <f>Expenditures!P141/'Expenditures Per Pupil'!C141</f>
        <v>0</v>
      </c>
      <c r="R141" s="29">
        <f>Expenditures!Q141/'Expenditures Per Pupil'!C141</f>
        <v>230.72017494711565</v>
      </c>
      <c r="S141" s="29">
        <f>Expenditures!R141/'Expenditures Per Pupil'!C141</f>
        <v>0</v>
      </c>
      <c r="T141" s="29">
        <f>Expenditures!S141/'Expenditures Per Pupil'!C141</f>
        <v>0</v>
      </c>
      <c r="U141" s="29">
        <f>Expenditures!T141/'Expenditures Per Pupil'!C141</f>
        <v>0</v>
      </c>
      <c r="V141" s="29">
        <f>Expenditures!U141/'Expenditures Per Pupil'!C141</f>
        <v>24.566920130352752</v>
      </c>
      <c r="W141" s="29">
        <f>Expenditures!V141/'Expenditures Per Pupil'!C141</f>
        <v>0</v>
      </c>
      <c r="X141" s="29">
        <f>Expenditures!W141/'Expenditures Per Pupil'!C141</f>
        <v>0</v>
      </c>
      <c r="Y141" s="29">
        <f>Expenditures!X141/'Expenditures Per Pupil'!C141</f>
        <v>0</v>
      </c>
      <c r="Z141" s="29">
        <f>Expenditures!Y141/'Expenditures Per Pupil'!C141</f>
        <v>0</v>
      </c>
      <c r="AA141" s="29">
        <f>Expenditures!Z141/'Expenditures Per Pupil'!C141</f>
        <v>0</v>
      </c>
      <c r="AB141" s="29">
        <f>Expenditures!AA141/'Expenditures Per Pupil'!C141</f>
        <v>394.42757303756218</v>
      </c>
      <c r="AC141" s="29">
        <f>Expenditures!AB141/'Expenditures Per Pupil'!C141</f>
        <v>83.762299468297982</v>
      </c>
      <c r="AD141" s="29">
        <f>Expenditures!AC141/'Expenditures Per Pupil'!C141</f>
        <v>9566.4383957463833</v>
      </c>
    </row>
    <row r="142" spans="1:30" x14ac:dyDescent="0.2">
      <c r="A142" s="20" t="s">
        <v>278</v>
      </c>
      <c r="B142" s="20" t="s">
        <v>279</v>
      </c>
      <c r="C142" s="7">
        <v>1137.49</v>
      </c>
      <c r="D142" s="29">
        <f>Expenditures!C142/'Expenditures Per Pupil'!C142</f>
        <v>9782.7602264635298</v>
      </c>
      <c r="E142" s="29">
        <f>Expenditures!D142/'Expenditures Per Pupil'!C142</f>
        <v>9395.7897915586072</v>
      </c>
      <c r="F142" s="29">
        <f>Expenditures!E142/'Expenditures Per Pupil'!C142</f>
        <v>5546.7860728445967</v>
      </c>
      <c r="G142" s="29">
        <f>Expenditures!F142/'Expenditures Per Pupil'!C142</f>
        <v>284.65134638546272</v>
      </c>
      <c r="H142" s="29">
        <f>Expenditures!G142/'Expenditures Per Pupil'!C142</f>
        <v>492.4322939102762</v>
      </c>
      <c r="I142" s="29">
        <f>Expenditures!H142/'Expenditures Per Pupil'!C142</f>
        <v>429.75434509314368</v>
      </c>
      <c r="J142" s="29">
        <f>Expenditures!I142/'Expenditures Per Pupil'!C142</f>
        <v>398.12212854618502</v>
      </c>
      <c r="K142" s="29">
        <f>Expenditures!J142/'Expenditures Per Pupil'!C142</f>
        <v>163.31839400785941</v>
      </c>
      <c r="L142" s="29">
        <f>Expenditures!K142/'Expenditures Per Pupil'!C142</f>
        <v>1093.6299747690089</v>
      </c>
      <c r="M142" s="29">
        <f>Expenditures!L142/'Expenditures Per Pupil'!C142</f>
        <v>394.99134937450003</v>
      </c>
      <c r="N142" s="29">
        <f>Expenditures!M142/'Expenditures Per Pupil'!C142</f>
        <v>0</v>
      </c>
      <c r="O142" s="29">
        <f>Expenditures!N142/'Expenditures Per Pupil'!C142</f>
        <v>0</v>
      </c>
      <c r="P142" s="29">
        <f>Expenditures!O142/'Expenditures Per Pupil'!C142</f>
        <v>519.36554167509166</v>
      </c>
      <c r="Q142" s="29">
        <f>Expenditures!P142/'Expenditures Per Pupil'!C142</f>
        <v>0</v>
      </c>
      <c r="R142" s="29">
        <f>Expenditures!Q142/'Expenditures Per Pupil'!C142</f>
        <v>72.738344952483104</v>
      </c>
      <c r="S142" s="29">
        <f>Expenditures!R142/'Expenditures Per Pupil'!C142</f>
        <v>0</v>
      </c>
      <c r="T142" s="29">
        <f>Expenditures!S142/'Expenditures Per Pupil'!C142</f>
        <v>0</v>
      </c>
      <c r="U142" s="29">
        <f>Expenditures!T142/'Expenditures Per Pupil'!C142</f>
        <v>0</v>
      </c>
      <c r="V142" s="29">
        <f>Expenditures!U142/'Expenditures Per Pupil'!C142</f>
        <v>0</v>
      </c>
      <c r="W142" s="29">
        <f>Expenditures!V142/'Expenditures Per Pupil'!C142</f>
        <v>0</v>
      </c>
      <c r="X142" s="29">
        <f>Expenditures!W142/'Expenditures Per Pupil'!C142</f>
        <v>0</v>
      </c>
      <c r="Y142" s="29">
        <f>Expenditures!X142/'Expenditures Per Pupil'!C142</f>
        <v>0</v>
      </c>
      <c r="Z142" s="29">
        <f>Expenditures!Y142/'Expenditures Per Pupil'!C142</f>
        <v>0</v>
      </c>
      <c r="AA142" s="29">
        <f>Expenditures!Z142/'Expenditures Per Pupil'!C142</f>
        <v>0</v>
      </c>
      <c r="AB142" s="29">
        <f>Expenditures!AA142/'Expenditures Per Pupil'!C142</f>
        <v>386.97043490492223</v>
      </c>
      <c r="AC142" s="29">
        <f>Expenditures!AB142/'Expenditures Per Pupil'!C142</f>
        <v>22.619979076739135</v>
      </c>
      <c r="AD142" s="29">
        <f>Expenditures!AC142/'Expenditures Per Pupil'!C142</f>
        <v>9805.3802055402684</v>
      </c>
    </row>
    <row r="143" spans="1:30" x14ac:dyDescent="0.2">
      <c r="A143" s="20" t="s">
        <v>280</v>
      </c>
      <c r="B143" s="20" t="s">
        <v>281</v>
      </c>
      <c r="C143" s="7">
        <v>512.9</v>
      </c>
      <c r="D143" s="29">
        <f>Expenditures!C143/'Expenditures Per Pupil'!C143</f>
        <v>9660.2845778904266</v>
      </c>
      <c r="E143" s="29">
        <f>Expenditures!D143/'Expenditures Per Pupil'!C143</f>
        <v>9208.7203743419759</v>
      </c>
      <c r="F143" s="29">
        <f>Expenditures!E143/'Expenditures Per Pupil'!C143</f>
        <v>4942.4475336322866</v>
      </c>
      <c r="G143" s="29">
        <f>Expenditures!F143/'Expenditures Per Pupil'!C143</f>
        <v>367.68705400662901</v>
      </c>
      <c r="H143" s="29">
        <f>Expenditures!G143/'Expenditures Per Pupil'!C143</f>
        <v>908.31156170793531</v>
      </c>
      <c r="I143" s="29">
        <f>Expenditures!H143/'Expenditures Per Pupil'!C143</f>
        <v>483.37876779099241</v>
      </c>
      <c r="J143" s="29">
        <f>Expenditures!I143/'Expenditures Per Pupil'!C143</f>
        <v>372.54653928641062</v>
      </c>
      <c r="K143" s="29">
        <f>Expenditures!J143/'Expenditures Per Pupil'!C143</f>
        <v>157.3825307077403</v>
      </c>
      <c r="L143" s="29">
        <f>Expenditures!K143/'Expenditures Per Pupil'!C143</f>
        <v>1040.4787872879704</v>
      </c>
      <c r="M143" s="29">
        <f>Expenditures!L143/'Expenditures Per Pupil'!C143</f>
        <v>114.83920842269448</v>
      </c>
      <c r="N143" s="29">
        <f>Expenditures!M143/'Expenditures Per Pupil'!C143</f>
        <v>0</v>
      </c>
      <c r="O143" s="29">
        <f>Expenditures!N143/'Expenditures Per Pupil'!C143</f>
        <v>0</v>
      </c>
      <c r="P143" s="29">
        <f>Expenditures!O143/'Expenditures Per Pupil'!C143</f>
        <v>667.3166114252291</v>
      </c>
      <c r="Q143" s="29">
        <f>Expenditures!P143/'Expenditures Per Pupil'!C143</f>
        <v>0</v>
      </c>
      <c r="R143" s="29">
        <f>Expenditures!Q143/'Expenditures Per Pupil'!C143</f>
        <v>154.33178007408853</v>
      </c>
      <c r="S143" s="29">
        <f>Expenditures!R143/'Expenditures Per Pupil'!C143</f>
        <v>0</v>
      </c>
      <c r="T143" s="29">
        <f>Expenditures!S143/'Expenditures Per Pupil'!C143</f>
        <v>0</v>
      </c>
      <c r="U143" s="29">
        <f>Expenditures!T143/'Expenditures Per Pupil'!C143</f>
        <v>0</v>
      </c>
      <c r="V143" s="29">
        <f>Expenditures!U143/'Expenditures Per Pupil'!C143</f>
        <v>0</v>
      </c>
      <c r="W143" s="29">
        <f>Expenditures!V143/'Expenditures Per Pupil'!C143</f>
        <v>0</v>
      </c>
      <c r="X143" s="29">
        <f>Expenditures!W143/'Expenditures Per Pupil'!C143</f>
        <v>0</v>
      </c>
      <c r="Y143" s="29">
        <f>Expenditures!X143/'Expenditures Per Pupil'!C143</f>
        <v>0</v>
      </c>
      <c r="Z143" s="29">
        <f>Expenditures!Y143/'Expenditures Per Pupil'!C143</f>
        <v>0</v>
      </c>
      <c r="AA143" s="29">
        <f>Expenditures!Z143/'Expenditures Per Pupil'!C143</f>
        <v>0</v>
      </c>
      <c r="AB143" s="29">
        <f>Expenditures!AA143/'Expenditures Per Pupil'!C143</f>
        <v>451.56420354845</v>
      </c>
      <c r="AC143" s="29">
        <f>Expenditures!AB143/'Expenditures Per Pupil'!C143</f>
        <v>28.204328329108989</v>
      </c>
      <c r="AD143" s="29">
        <f>Expenditures!AC143/'Expenditures Per Pupil'!C143</f>
        <v>9688.4889062195361</v>
      </c>
    </row>
    <row r="144" spans="1:30" x14ac:dyDescent="0.2">
      <c r="A144" s="20" t="s">
        <v>282</v>
      </c>
      <c r="B144" s="20" t="s">
        <v>283</v>
      </c>
      <c r="C144" s="7">
        <v>2215.61</v>
      </c>
      <c r="D144" s="29">
        <f>Expenditures!C144/'Expenditures Per Pupil'!C144</f>
        <v>9101.6592811911833</v>
      </c>
      <c r="E144" s="29">
        <f>Expenditures!D144/'Expenditures Per Pupil'!C144</f>
        <v>8753.4240186675452</v>
      </c>
      <c r="F144" s="29">
        <f>Expenditures!E144/'Expenditures Per Pupil'!C144</f>
        <v>5165.6152210903538</v>
      </c>
      <c r="G144" s="29">
        <f>Expenditures!F144/'Expenditures Per Pupil'!C144</f>
        <v>214.04140620416047</v>
      </c>
      <c r="H144" s="29">
        <f>Expenditures!G144/'Expenditures Per Pupil'!C144</f>
        <v>474.61008029391456</v>
      </c>
      <c r="I144" s="29">
        <f>Expenditures!H144/'Expenditures Per Pupil'!C144</f>
        <v>421.78439346274837</v>
      </c>
      <c r="J144" s="29">
        <f>Expenditures!I144/'Expenditures Per Pupil'!C144</f>
        <v>515.6275788609006</v>
      </c>
      <c r="K144" s="29">
        <f>Expenditures!J144/'Expenditures Per Pupil'!C144</f>
        <v>67.579140733251776</v>
      </c>
      <c r="L144" s="29">
        <f>Expenditures!K144/'Expenditures Per Pupil'!C144</f>
        <v>758.51226073180749</v>
      </c>
      <c r="M144" s="29">
        <f>Expenditures!L144/'Expenditures Per Pupil'!C144</f>
        <v>430.02252201425335</v>
      </c>
      <c r="N144" s="29">
        <f>Expenditures!M144/'Expenditures Per Pupil'!C144</f>
        <v>0</v>
      </c>
      <c r="O144" s="29">
        <f>Expenditures!N144/'Expenditures Per Pupil'!C144</f>
        <v>0</v>
      </c>
      <c r="P144" s="29">
        <f>Expenditures!O144/'Expenditures Per Pupil'!C144</f>
        <v>564.26228894074313</v>
      </c>
      <c r="Q144" s="29">
        <f>Expenditures!P144/'Expenditures Per Pupil'!C144</f>
        <v>0</v>
      </c>
      <c r="R144" s="29">
        <f>Expenditures!Q144/'Expenditures Per Pupil'!C144</f>
        <v>141.36912633541101</v>
      </c>
      <c r="S144" s="29">
        <f>Expenditures!R144/'Expenditures Per Pupil'!C144</f>
        <v>0</v>
      </c>
      <c r="T144" s="29">
        <f>Expenditures!S144/'Expenditures Per Pupil'!C144</f>
        <v>0</v>
      </c>
      <c r="U144" s="29">
        <f>Expenditures!T144/'Expenditures Per Pupil'!C144</f>
        <v>0</v>
      </c>
      <c r="V144" s="29">
        <f>Expenditures!U144/'Expenditures Per Pupil'!C144</f>
        <v>0</v>
      </c>
      <c r="W144" s="29">
        <f>Expenditures!V144/'Expenditures Per Pupil'!C144</f>
        <v>0</v>
      </c>
      <c r="X144" s="29">
        <f>Expenditures!W144/'Expenditures Per Pupil'!C144</f>
        <v>0</v>
      </c>
      <c r="Y144" s="29">
        <f>Expenditures!X144/'Expenditures Per Pupil'!C144</f>
        <v>0</v>
      </c>
      <c r="Z144" s="29">
        <f>Expenditures!Y144/'Expenditures Per Pupil'!C144</f>
        <v>0</v>
      </c>
      <c r="AA144" s="29">
        <f>Expenditures!Z144/'Expenditures Per Pupil'!C144</f>
        <v>0</v>
      </c>
      <c r="AB144" s="29">
        <f>Expenditures!AA144/'Expenditures Per Pupil'!C144</f>
        <v>348.23526252363911</v>
      </c>
      <c r="AC144" s="29">
        <f>Expenditures!AB144/'Expenditures Per Pupil'!C144</f>
        <v>36.626933440452063</v>
      </c>
      <c r="AD144" s="29">
        <f>Expenditures!AC144/'Expenditures Per Pupil'!C144</f>
        <v>9138.2862146316365</v>
      </c>
    </row>
    <row r="145" spans="1:30" x14ac:dyDescent="0.2">
      <c r="A145" s="20" t="s">
        <v>284</v>
      </c>
      <c r="B145" s="20" t="s">
        <v>285</v>
      </c>
      <c r="C145" s="7">
        <v>7174.44</v>
      </c>
      <c r="D145" s="29">
        <f>Expenditures!C145/'Expenditures Per Pupil'!C145</f>
        <v>8989.4313995238663</v>
      </c>
      <c r="E145" s="29">
        <f>Expenditures!D145/'Expenditures Per Pupil'!C145</f>
        <v>8405.01331950647</v>
      </c>
      <c r="F145" s="29">
        <f>Expenditures!E145/'Expenditures Per Pupil'!C145</f>
        <v>4712.1254188480225</v>
      </c>
      <c r="G145" s="29">
        <f>Expenditures!F145/'Expenditures Per Pupil'!C145</f>
        <v>422.4811190838588</v>
      </c>
      <c r="H145" s="29">
        <f>Expenditures!G145/'Expenditures Per Pupil'!C145</f>
        <v>527.85751361778762</v>
      </c>
      <c r="I145" s="29">
        <f>Expenditures!H145/'Expenditures Per Pupil'!C145</f>
        <v>186.29804695558121</v>
      </c>
      <c r="J145" s="29">
        <f>Expenditures!I145/'Expenditures Per Pupil'!C145</f>
        <v>329.98423430957678</v>
      </c>
      <c r="K145" s="29">
        <f>Expenditures!J145/'Expenditures Per Pupil'!C145</f>
        <v>61.518434888297904</v>
      </c>
      <c r="L145" s="29">
        <f>Expenditures!K145/'Expenditures Per Pupil'!C145</f>
        <v>909.5310198426638</v>
      </c>
      <c r="M145" s="29">
        <f>Expenditures!L145/'Expenditures Per Pupil'!C145</f>
        <v>504.84908787306051</v>
      </c>
      <c r="N145" s="29">
        <f>Expenditures!M145/'Expenditures Per Pupil'!C145</f>
        <v>26.102217037148545</v>
      </c>
      <c r="O145" s="29">
        <f>Expenditures!N145/'Expenditures Per Pupil'!C145</f>
        <v>0</v>
      </c>
      <c r="P145" s="29">
        <f>Expenditures!O145/'Expenditures Per Pupil'!C145</f>
        <v>597.39183824800273</v>
      </c>
      <c r="Q145" s="29">
        <f>Expenditures!P145/'Expenditures Per Pupil'!C145</f>
        <v>0</v>
      </c>
      <c r="R145" s="29">
        <f>Expenditures!Q145/'Expenditures Per Pupil'!C145</f>
        <v>126.87438880247099</v>
      </c>
      <c r="S145" s="29">
        <f>Expenditures!R145/'Expenditures Per Pupil'!C145</f>
        <v>0</v>
      </c>
      <c r="T145" s="29">
        <f>Expenditures!S145/'Expenditures Per Pupil'!C145</f>
        <v>0</v>
      </c>
      <c r="U145" s="29">
        <f>Expenditures!T145/'Expenditures Per Pupil'!C145</f>
        <v>2.0907555154130497</v>
      </c>
      <c r="V145" s="29">
        <f>Expenditures!U145/'Expenditures Per Pupil'!C145</f>
        <v>0</v>
      </c>
      <c r="W145" s="29">
        <f>Expenditures!V145/'Expenditures Per Pupil'!C145</f>
        <v>0</v>
      </c>
      <c r="X145" s="29">
        <f>Expenditures!W145/'Expenditures Per Pupil'!C145</f>
        <v>0</v>
      </c>
      <c r="Y145" s="29">
        <f>Expenditures!X145/'Expenditures Per Pupil'!C145</f>
        <v>0</v>
      </c>
      <c r="Z145" s="29">
        <f>Expenditures!Y145/'Expenditures Per Pupil'!C145</f>
        <v>35.795862812986101</v>
      </c>
      <c r="AA145" s="29">
        <f>Expenditures!Z145/'Expenditures Per Pupil'!C145</f>
        <v>0</v>
      </c>
      <c r="AB145" s="29">
        <f>Expenditures!AA145/'Expenditures Per Pupil'!C145</f>
        <v>546.53146168899605</v>
      </c>
      <c r="AC145" s="29">
        <f>Expenditures!AB145/'Expenditures Per Pupil'!C145</f>
        <v>904.26666610913196</v>
      </c>
      <c r="AD145" s="29">
        <f>Expenditures!AC145/'Expenditures Per Pupil'!C145</f>
        <v>9893.6980656329979</v>
      </c>
    </row>
    <row r="146" spans="1:30" x14ac:dyDescent="0.2">
      <c r="A146" s="20" t="s">
        <v>286</v>
      </c>
      <c r="B146" s="20" t="s">
        <v>287</v>
      </c>
      <c r="C146" s="7">
        <v>932.08</v>
      </c>
      <c r="D146" s="29">
        <f>Expenditures!C146/'Expenditures Per Pupil'!C146</f>
        <v>8686.2724658827556</v>
      </c>
      <c r="E146" s="29">
        <f>Expenditures!D146/'Expenditures Per Pupil'!C146</f>
        <v>8343.3494657110969</v>
      </c>
      <c r="F146" s="29">
        <f>Expenditures!E146/'Expenditures Per Pupil'!C146</f>
        <v>5038.0442558578661</v>
      </c>
      <c r="G146" s="29">
        <f>Expenditures!F146/'Expenditures Per Pupil'!C146</f>
        <v>163.9041820444597</v>
      </c>
      <c r="H146" s="29">
        <f>Expenditures!G146/'Expenditures Per Pupil'!C146</f>
        <v>627.42415887048321</v>
      </c>
      <c r="I146" s="29">
        <f>Expenditures!H146/'Expenditures Per Pupil'!C146</f>
        <v>377.39114668268815</v>
      </c>
      <c r="J146" s="29">
        <f>Expenditures!I146/'Expenditures Per Pupil'!C146</f>
        <v>476.78049094498323</v>
      </c>
      <c r="K146" s="29">
        <f>Expenditures!J146/'Expenditures Per Pupil'!C146</f>
        <v>159.91839756244099</v>
      </c>
      <c r="L146" s="29">
        <f>Expenditures!K146/'Expenditures Per Pupil'!C146</f>
        <v>744.58519654965232</v>
      </c>
      <c r="M146" s="29">
        <f>Expenditures!L146/'Expenditures Per Pupil'!C146</f>
        <v>259.27652132864131</v>
      </c>
      <c r="N146" s="29">
        <f>Expenditures!M146/'Expenditures Per Pupil'!C146</f>
        <v>0</v>
      </c>
      <c r="O146" s="29">
        <f>Expenditures!N146/'Expenditures Per Pupil'!C146</f>
        <v>0</v>
      </c>
      <c r="P146" s="29">
        <f>Expenditures!O146/'Expenditures Per Pupil'!C146</f>
        <v>424.69366363402276</v>
      </c>
      <c r="Q146" s="29">
        <f>Expenditures!P146/'Expenditures Per Pupil'!C146</f>
        <v>0</v>
      </c>
      <c r="R146" s="29">
        <f>Expenditures!Q146/'Expenditures Per Pupil'!C146</f>
        <v>71.331452235859572</v>
      </c>
      <c r="S146" s="29">
        <f>Expenditures!R146/'Expenditures Per Pupil'!C146</f>
        <v>0</v>
      </c>
      <c r="T146" s="29">
        <f>Expenditures!S146/'Expenditures Per Pupil'!C146</f>
        <v>0</v>
      </c>
      <c r="U146" s="29">
        <f>Expenditures!T146/'Expenditures Per Pupil'!C146</f>
        <v>0</v>
      </c>
      <c r="V146" s="29">
        <f>Expenditures!U146/'Expenditures Per Pupil'!C146</f>
        <v>0</v>
      </c>
      <c r="W146" s="29">
        <f>Expenditures!V146/'Expenditures Per Pupil'!C146</f>
        <v>0</v>
      </c>
      <c r="X146" s="29">
        <f>Expenditures!W146/'Expenditures Per Pupil'!C146</f>
        <v>0</v>
      </c>
      <c r="Y146" s="29">
        <f>Expenditures!X146/'Expenditures Per Pupil'!C146</f>
        <v>0</v>
      </c>
      <c r="Z146" s="29">
        <f>Expenditures!Y146/'Expenditures Per Pupil'!C146</f>
        <v>0</v>
      </c>
      <c r="AA146" s="29">
        <f>Expenditures!Z146/'Expenditures Per Pupil'!C146</f>
        <v>0</v>
      </c>
      <c r="AB146" s="29">
        <f>Expenditures!AA146/'Expenditures Per Pupil'!C146</f>
        <v>342.92300017165906</v>
      </c>
      <c r="AC146" s="29">
        <f>Expenditures!AB146/'Expenditures Per Pupil'!C146</f>
        <v>114.27345292249592</v>
      </c>
      <c r="AD146" s="29">
        <f>Expenditures!AC146/'Expenditures Per Pupil'!C146</f>
        <v>8800.5459188052519</v>
      </c>
    </row>
    <row r="147" spans="1:30" x14ac:dyDescent="0.2">
      <c r="A147" s="20" t="s">
        <v>288</v>
      </c>
      <c r="B147" s="20" t="s">
        <v>289</v>
      </c>
      <c r="C147" s="7">
        <v>350.3</v>
      </c>
      <c r="D147" s="29">
        <f>Expenditures!C147/'Expenditures Per Pupil'!C147</f>
        <v>9685.1443905224096</v>
      </c>
      <c r="E147" s="29">
        <f>Expenditures!D147/'Expenditures Per Pupil'!C147</f>
        <v>9328.760091350272</v>
      </c>
      <c r="F147" s="29">
        <f>Expenditures!E147/'Expenditures Per Pupil'!C147</f>
        <v>5166.7558093063089</v>
      </c>
      <c r="G147" s="29">
        <f>Expenditures!F147/'Expenditures Per Pupil'!C147</f>
        <v>270.41844133599773</v>
      </c>
      <c r="H147" s="29">
        <f>Expenditures!G147/'Expenditures Per Pupil'!C147</f>
        <v>706.31581501570076</v>
      </c>
      <c r="I147" s="29">
        <f>Expenditures!H147/'Expenditures Per Pupil'!C147</f>
        <v>751.74884384813015</v>
      </c>
      <c r="J147" s="29">
        <f>Expenditures!I147/'Expenditures Per Pupil'!C147</f>
        <v>310.96896945475305</v>
      </c>
      <c r="K147" s="29">
        <f>Expenditures!J147/'Expenditures Per Pupil'!C147</f>
        <v>45.704995717956031</v>
      </c>
      <c r="L147" s="29">
        <f>Expenditures!K147/'Expenditures Per Pupil'!C147</f>
        <v>631.93222951755627</v>
      </c>
      <c r="M147" s="29">
        <f>Expenditures!L147/'Expenditures Per Pupil'!C147</f>
        <v>516.08367113902364</v>
      </c>
      <c r="N147" s="29">
        <f>Expenditures!M147/'Expenditures Per Pupil'!C147</f>
        <v>0</v>
      </c>
      <c r="O147" s="29">
        <f>Expenditures!N147/'Expenditures Per Pupil'!C147</f>
        <v>0</v>
      </c>
      <c r="P147" s="29">
        <f>Expenditures!O147/'Expenditures Per Pupil'!C147</f>
        <v>635.2107051099058</v>
      </c>
      <c r="Q147" s="29">
        <f>Expenditures!P147/'Expenditures Per Pupil'!C147</f>
        <v>0</v>
      </c>
      <c r="R147" s="29">
        <f>Expenditures!Q147/'Expenditures Per Pupil'!C147</f>
        <v>293.62061090493864</v>
      </c>
      <c r="S147" s="29">
        <f>Expenditures!R147/'Expenditures Per Pupil'!C147</f>
        <v>0</v>
      </c>
      <c r="T147" s="29">
        <f>Expenditures!S147/'Expenditures Per Pupil'!C147</f>
        <v>0</v>
      </c>
      <c r="U147" s="29">
        <f>Expenditures!T147/'Expenditures Per Pupil'!C147</f>
        <v>0</v>
      </c>
      <c r="V147" s="29">
        <f>Expenditures!U147/'Expenditures Per Pupil'!C147</f>
        <v>7.8586640022837564</v>
      </c>
      <c r="W147" s="29">
        <f>Expenditures!V147/'Expenditures Per Pupil'!C147</f>
        <v>0</v>
      </c>
      <c r="X147" s="29">
        <f>Expenditures!W147/'Expenditures Per Pupil'!C147</f>
        <v>0</v>
      </c>
      <c r="Y147" s="29">
        <f>Expenditures!X147/'Expenditures Per Pupil'!C147</f>
        <v>0</v>
      </c>
      <c r="Z147" s="29">
        <f>Expenditures!Y147/'Expenditures Per Pupil'!C147</f>
        <v>0</v>
      </c>
      <c r="AA147" s="29">
        <f>Expenditures!Z147/'Expenditures Per Pupil'!C147</f>
        <v>0</v>
      </c>
      <c r="AB147" s="29">
        <f>Expenditures!AA147/'Expenditures Per Pupil'!C147</f>
        <v>348.52563516985441</v>
      </c>
      <c r="AC147" s="29">
        <f>Expenditures!AB147/'Expenditures Per Pupil'!C147</f>
        <v>161.14693120182699</v>
      </c>
      <c r="AD147" s="29">
        <f>Expenditures!AC147/'Expenditures Per Pupil'!C147</f>
        <v>9846.2913217242367</v>
      </c>
    </row>
    <row r="148" spans="1:30" x14ac:dyDescent="0.2">
      <c r="A148" s="20" t="s">
        <v>290</v>
      </c>
      <c r="B148" s="20" t="s">
        <v>291</v>
      </c>
      <c r="C148" s="7">
        <v>2655.05</v>
      </c>
      <c r="D148" s="29">
        <f>Expenditures!C148/'Expenditures Per Pupil'!C148</f>
        <v>9252.5056175966547</v>
      </c>
      <c r="E148" s="29">
        <f>Expenditures!D148/'Expenditures Per Pupil'!C148</f>
        <v>8931.0460443306147</v>
      </c>
      <c r="F148" s="29">
        <f>Expenditures!E148/'Expenditures Per Pupil'!C148</f>
        <v>5077.1028040903184</v>
      </c>
      <c r="G148" s="29">
        <f>Expenditures!F148/'Expenditures Per Pupil'!C148</f>
        <v>460.63731379823355</v>
      </c>
      <c r="H148" s="29">
        <f>Expenditures!G148/'Expenditures Per Pupil'!C148</f>
        <v>379.81294890868344</v>
      </c>
      <c r="I148" s="29">
        <f>Expenditures!H148/'Expenditures Per Pupil'!C148</f>
        <v>173.67472552305983</v>
      </c>
      <c r="J148" s="29">
        <f>Expenditures!I148/'Expenditures Per Pupil'!C148</f>
        <v>343.84668085346789</v>
      </c>
      <c r="K148" s="29">
        <f>Expenditures!J148/'Expenditures Per Pupil'!C148</f>
        <v>49.70982844014236</v>
      </c>
      <c r="L148" s="29">
        <f>Expenditures!K148/'Expenditures Per Pupil'!C148</f>
        <v>1006.9721624828156</v>
      </c>
      <c r="M148" s="29">
        <f>Expenditures!L148/'Expenditures Per Pupil'!C148</f>
        <v>720.40459125063546</v>
      </c>
      <c r="N148" s="29">
        <f>Expenditures!M148/'Expenditures Per Pupil'!C148</f>
        <v>0</v>
      </c>
      <c r="O148" s="29">
        <f>Expenditures!N148/'Expenditures Per Pupil'!C148</f>
        <v>0</v>
      </c>
      <c r="P148" s="29">
        <f>Expenditures!O148/'Expenditures Per Pupil'!C148</f>
        <v>592.14966196493469</v>
      </c>
      <c r="Q148" s="29">
        <f>Expenditures!P148/'Expenditures Per Pupil'!C148</f>
        <v>0</v>
      </c>
      <c r="R148" s="29">
        <f>Expenditures!Q148/'Expenditures Per Pupil'!C148</f>
        <v>126.73532701832356</v>
      </c>
      <c r="S148" s="29">
        <f>Expenditures!R148/'Expenditures Per Pupil'!C148</f>
        <v>0</v>
      </c>
      <c r="T148" s="29">
        <f>Expenditures!S148/'Expenditures Per Pupil'!C148</f>
        <v>0</v>
      </c>
      <c r="U148" s="29">
        <f>Expenditures!T148/'Expenditures Per Pupil'!C148</f>
        <v>0</v>
      </c>
      <c r="V148" s="29">
        <f>Expenditures!U148/'Expenditures Per Pupil'!C148</f>
        <v>0</v>
      </c>
      <c r="W148" s="29">
        <f>Expenditures!V148/'Expenditures Per Pupil'!C148</f>
        <v>0</v>
      </c>
      <c r="X148" s="29">
        <f>Expenditures!W148/'Expenditures Per Pupil'!C148</f>
        <v>0</v>
      </c>
      <c r="Y148" s="29">
        <f>Expenditures!X148/'Expenditures Per Pupil'!C148</f>
        <v>0</v>
      </c>
      <c r="Z148" s="29">
        <f>Expenditures!Y148/'Expenditures Per Pupil'!C148</f>
        <v>0</v>
      </c>
      <c r="AA148" s="29">
        <f>Expenditures!Z148/'Expenditures Per Pupil'!C148</f>
        <v>0</v>
      </c>
      <c r="AB148" s="29">
        <f>Expenditures!AA148/'Expenditures Per Pupil'!C148</f>
        <v>321.45957326604014</v>
      </c>
      <c r="AC148" s="29">
        <f>Expenditures!AB148/'Expenditures Per Pupil'!C148</f>
        <v>88.56371443098999</v>
      </c>
      <c r="AD148" s="29">
        <f>Expenditures!AC148/'Expenditures Per Pupil'!C148</f>
        <v>9341.0693320276441</v>
      </c>
    </row>
    <row r="149" spans="1:30" x14ac:dyDescent="0.2">
      <c r="A149" s="20" t="s">
        <v>292</v>
      </c>
      <c r="B149" s="20" t="s">
        <v>293</v>
      </c>
      <c r="C149" s="7">
        <v>2811.27</v>
      </c>
      <c r="D149" s="29">
        <f>Expenditures!C149/'Expenditures Per Pupil'!C149</f>
        <v>9153.3400349308322</v>
      </c>
      <c r="E149" s="29">
        <f>Expenditures!D149/'Expenditures Per Pupil'!C149</f>
        <v>8826.6719383054624</v>
      </c>
      <c r="F149" s="29">
        <f>Expenditures!E149/'Expenditures Per Pupil'!C149</f>
        <v>5397.6977842754341</v>
      </c>
      <c r="G149" s="29">
        <f>Expenditures!F149/'Expenditures Per Pupil'!C149</f>
        <v>278.54734337150114</v>
      </c>
      <c r="H149" s="29">
        <f>Expenditures!G149/'Expenditures Per Pupil'!C149</f>
        <v>264.28597395483177</v>
      </c>
      <c r="I149" s="29">
        <f>Expenditures!H149/'Expenditures Per Pupil'!C149</f>
        <v>240.99906803686588</v>
      </c>
      <c r="J149" s="29">
        <f>Expenditures!I149/'Expenditures Per Pupil'!C149</f>
        <v>368.48757678913796</v>
      </c>
      <c r="K149" s="29">
        <f>Expenditures!J149/'Expenditures Per Pupil'!C149</f>
        <v>60.436258345872155</v>
      </c>
      <c r="L149" s="29">
        <f>Expenditures!K149/'Expenditures Per Pupil'!C149</f>
        <v>852.75116584319539</v>
      </c>
      <c r="M149" s="29">
        <f>Expenditures!L149/'Expenditures Per Pupil'!C149</f>
        <v>693.0693778968224</v>
      </c>
      <c r="N149" s="29">
        <f>Expenditures!M149/'Expenditures Per Pupil'!C149</f>
        <v>0</v>
      </c>
      <c r="O149" s="29">
        <f>Expenditures!N149/'Expenditures Per Pupil'!C149</f>
        <v>0</v>
      </c>
      <c r="P149" s="29">
        <f>Expenditures!O149/'Expenditures Per Pupil'!C149</f>
        <v>550.14047032124267</v>
      </c>
      <c r="Q149" s="29">
        <f>Expenditures!P149/'Expenditures Per Pupil'!C149</f>
        <v>0</v>
      </c>
      <c r="R149" s="29">
        <f>Expenditures!Q149/'Expenditures Per Pupil'!C149</f>
        <v>120.25691947055957</v>
      </c>
      <c r="S149" s="29">
        <f>Expenditures!R149/'Expenditures Per Pupil'!C149</f>
        <v>0</v>
      </c>
      <c r="T149" s="29">
        <f>Expenditures!S149/'Expenditures Per Pupil'!C149</f>
        <v>0</v>
      </c>
      <c r="U149" s="29">
        <f>Expenditures!T149/'Expenditures Per Pupil'!C149</f>
        <v>0</v>
      </c>
      <c r="V149" s="29">
        <f>Expenditures!U149/'Expenditures Per Pupil'!C149</f>
        <v>0</v>
      </c>
      <c r="W149" s="29">
        <f>Expenditures!V149/'Expenditures Per Pupil'!C149</f>
        <v>0</v>
      </c>
      <c r="X149" s="29">
        <f>Expenditures!W149/'Expenditures Per Pupil'!C149</f>
        <v>0</v>
      </c>
      <c r="Y149" s="29">
        <f>Expenditures!X149/'Expenditures Per Pupil'!C149</f>
        <v>0</v>
      </c>
      <c r="Z149" s="29">
        <f>Expenditures!Y149/'Expenditures Per Pupil'!C149</f>
        <v>0</v>
      </c>
      <c r="AA149" s="29">
        <f>Expenditures!Z149/'Expenditures Per Pupil'!C149</f>
        <v>0</v>
      </c>
      <c r="AB149" s="29">
        <f>Expenditures!AA149/'Expenditures Per Pupil'!C149</f>
        <v>326.66809662536861</v>
      </c>
      <c r="AC149" s="29">
        <f>Expenditures!AB149/'Expenditures Per Pupil'!C149</f>
        <v>17.785555994265938</v>
      </c>
      <c r="AD149" s="29">
        <f>Expenditures!AC149/'Expenditures Per Pupil'!C149</f>
        <v>9171.1255909250976</v>
      </c>
    </row>
    <row r="150" spans="1:30" x14ac:dyDescent="0.2">
      <c r="A150" s="20" t="s">
        <v>294</v>
      </c>
      <c r="B150" s="20" t="s">
        <v>295</v>
      </c>
      <c r="C150" s="7">
        <v>2600.34</v>
      </c>
      <c r="D150" s="29">
        <f>Expenditures!C150/'Expenditures Per Pupil'!C150</f>
        <v>10012.32727258743</v>
      </c>
      <c r="E150" s="29">
        <f>Expenditures!D150/'Expenditures Per Pupil'!C150</f>
        <v>9164.8575493973858</v>
      </c>
      <c r="F150" s="29">
        <f>Expenditures!E150/'Expenditures Per Pupil'!C150</f>
        <v>5268.0360875885463</v>
      </c>
      <c r="G150" s="29">
        <f>Expenditures!F150/'Expenditures Per Pupil'!C150</f>
        <v>551.55455055877314</v>
      </c>
      <c r="H150" s="29">
        <f>Expenditures!G150/'Expenditures Per Pupil'!C150</f>
        <v>493.99673119668961</v>
      </c>
      <c r="I150" s="29">
        <f>Expenditures!H150/'Expenditures Per Pupil'!C150</f>
        <v>227.66294407654385</v>
      </c>
      <c r="J150" s="29">
        <f>Expenditures!I150/'Expenditures Per Pupil'!C150</f>
        <v>430.6810686294869</v>
      </c>
      <c r="K150" s="29">
        <f>Expenditures!J150/'Expenditures Per Pupil'!C150</f>
        <v>203.50089603667212</v>
      </c>
      <c r="L150" s="29">
        <f>Expenditures!K150/'Expenditures Per Pupil'!C150</f>
        <v>711.61217379265793</v>
      </c>
      <c r="M150" s="29">
        <f>Expenditures!L150/'Expenditures Per Pupil'!C150</f>
        <v>531.01320981102469</v>
      </c>
      <c r="N150" s="29">
        <f>Expenditures!M150/'Expenditures Per Pupil'!C150</f>
        <v>0</v>
      </c>
      <c r="O150" s="29">
        <f>Expenditures!N150/'Expenditures Per Pupil'!C150</f>
        <v>0</v>
      </c>
      <c r="P150" s="29">
        <f>Expenditures!O150/'Expenditures Per Pupil'!C150</f>
        <v>617.14876516147888</v>
      </c>
      <c r="Q150" s="29">
        <f>Expenditures!P150/'Expenditures Per Pupil'!C150</f>
        <v>0</v>
      </c>
      <c r="R150" s="29">
        <f>Expenditures!Q150/'Expenditures Per Pupil'!C150</f>
        <v>129.65112254551326</v>
      </c>
      <c r="S150" s="29">
        <f>Expenditures!R150/'Expenditures Per Pupil'!C150</f>
        <v>0</v>
      </c>
      <c r="T150" s="29">
        <f>Expenditures!S150/'Expenditures Per Pupil'!C150</f>
        <v>0</v>
      </c>
      <c r="U150" s="29">
        <f>Expenditures!T150/'Expenditures Per Pupil'!C150</f>
        <v>0</v>
      </c>
      <c r="V150" s="29">
        <f>Expenditures!U150/'Expenditures Per Pupil'!C150</f>
        <v>0</v>
      </c>
      <c r="W150" s="29">
        <f>Expenditures!V150/'Expenditures Per Pupil'!C150</f>
        <v>0</v>
      </c>
      <c r="X150" s="29">
        <f>Expenditures!W150/'Expenditures Per Pupil'!C150</f>
        <v>0</v>
      </c>
      <c r="Y150" s="29">
        <f>Expenditures!X150/'Expenditures Per Pupil'!C150</f>
        <v>0</v>
      </c>
      <c r="Z150" s="29">
        <f>Expenditures!Y150/'Expenditures Per Pupil'!C150</f>
        <v>11.610797049616588</v>
      </c>
      <c r="AA150" s="29">
        <f>Expenditures!Z150/'Expenditures Per Pupil'!C150</f>
        <v>0</v>
      </c>
      <c r="AB150" s="29">
        <f>Expenditures!AA150/'Expenditures Per Pupil'!C150</f>
        <v>835.85892614042768</v>
      </c>
      <c r="AC150" s="29">
        <f>Expenditures!AB150/'Expenditures Per Pupil'!C150</f>
        <v>12.916387856972548</v>
      </c>
      <c r="AD150" s="29">
        <f>Expenditures!AC150/'Expenditures Per Pupil'!C150</f>
        <v>10025.243660444403</v>
      </c>
    </row>
    <row r="151" spans="1:30" x14ac:dyDescent="0.2">
      <c r="A151" s="20" t="s">
        <v>296</v>
      </c>
      <c r="B151" s="20" t="s">
        <v>297</v>
      </c>
      <c r="C151" s="7">
        <v>2014.43</v>
      </c>
      <c r="D151" s="29">
        <f>Expenditures!C151/'Expenditures Per Pupil'!C151</f>
        <v>7808.4055042865721</v>
      </c>
      <c r="E151" s="29">
        <f>Expenditures!D151/'Expenditures Per Pupil'!C151</f>
        <v>7417.6469969172422</v>
      </c>
      <c r="F151" s="29">
        <f>Expenditures!E151/'Expenditures Per Pupil'!C151</f>
        <v>4041.3676126745531</v>
      </c>
      <c r="G151" s="29">
        <f>Expenditures!F151/'Expenditures Per Pupil'!C151</f>
        <v>294.77401547832386</v>
      </c>
      <c r="H151" s="29">
        <f>Expenditures!G151/'Expenditures Per Pupil'!C151</f>
        <v>698.49567867833571</v>
      </c>
      <c r="I151" s="29">
        <f>Expenditures!H151/'Expenditures Per Pupil'!C151</f>
        <v>281.9562010097149</v>
      </c>
      <c r="J151" s="29">
        <f>Expenditures!I151/'Expenditures Per Pupil'!C151</f>
        <v>393.95228426899916</v>
      </c>
      <c r="K151" s="29">
        <f>Expenditures!J151/'Expenditures Per Pupil'!C151</f>
        <v>67.449452202359979</v>
      </c>
      <c r="L151" s="29">
        <f>Expenditures!K151/'Expenditures Per Pupil'!C151</f>
        <v>854.79292405295791</v>
      </c>
      <c r="M151" s="29">
        <f>Expenditures!L151/'Expenditures Per Pupil'!C151</f>
        <v>268.38485824774256</v>
      </c>
      <c r="N151" s="29">
        <f>Expenditures!M151/'Expenditures Per Pupil'!C151</f>
        <v>0</v>
      </c>
      <c r="O151" s="29">
        <f>Expenditures!N151/'Expenditures Per Pupil'!C151</f>
        <v>0</v>
      </c>
      <c r="P151" s="29">
        <f>Expenditures!O151/'Expenditures Per Pupil'!C151</f>
        <v>452.21801700729242</v>
      </c>
      <c r="Q151" s="29">
        <f>Expenditures!P151/'Expenditures Per Pupil'!C151</f>
        <v>0</v>
      </c>
      <c r="R151" s="29">
        <f>Expenditures!Q151/'Expenditures Per Pupil'!C151</f>
        <v>64.255953296962417</v>
      </c>
      <c r="S151" s="29">
        <f>Expenditures!R151/'Expenditures Per Pupil'!C151</f>
        <v>0</v>
      </c>
      <c r="T151" s="29">
        <f>Expenditures!S151/'Expenditures Per Pupil'!C151</f>
        <v>0</v>
      </c>
      <c r="U151" s="29">
        <f>Expenditures!T151/'Expenditures Per Pupil'!C151</f>
        <v>0</v>
      </c>
      <c r="V151" s="29">
        <f>Expenditures!U151/'Expenditures Per Pupil'!C151</f>
        <v>0</v>
      </c>
      <c r="W151" s="29">
        <f>Expenditures!V151/'Expenditures Per Pupil'!C151</f>
        <v>0</v>
      </c>
      <c r="X151" s="29">
        <f>Expenditures!W151/'Expenditures Per Pupil'!C151</f>
        <v>0</v>
      </c>
      <c r="Y151" s="29">
        <f>Expenditures!X151/'Expenditures Per Pupil'!C151</f>
        <v>0</v>
      </c>
      <c r="Z151" s="29">
        <f>Expenditures!Y151/'Expenditures Per Pupil'!C151</f>
        <v>0</v>
      </c>
      <c r="AA151" s="29">
        <f>Expenditures!Z151/'Expenditures Per Pupil'!C151</f>
        <v>0</v>
      </c>
      <c r="AB151" s="29">
        <f>Expenditures!AA151/'Expenditures Per Pupil'!C151</f>
        <v>390.75850736933029</v>
      </c>
      <c r="AC151" s="29">
        <f>Expenditures!AB151/'Expenditures Per Pupil'!C151</f>
        <v>73.892768674016963</v>
      </c>
      <c r="AD151" s="29">
        <f>Expenditures!AC151/'Expenditures Per Pupil'!C151</f>
        <v>7882.2982729605901</v>
      </c>
    </row>
    <row r="152" spans="1:30" x14ac:dyDescent="0.2">
      <c r="A152" s="20" t="s">
        <v>298</v>
      </c>
      <c r="B152" s="20" t="s">
        <v>299</v>
      </c>
      <c r="C152" s="7">
        <v>952.7</v>
      </c>
      <c r="D152" s="29">
        <f>Expenditures!C152/'Expenditures Per Pupil'!C152</f>
        <v>10121.510737902801</v>
      </c>
      <c r="E152" s="29">
        <f>Expenditures!D152/'Expenditures Per Pupil'!C152</f>
        <v>9720.8306497323392</v>
      </c>
      <c r="F152" s="29">
        <f>Expenditures!E152/'Expenditures Per Pupil'!C152</f>
        <v>4952.9709877191135</v>
      </c>
      <c r="G152" s="29">
        <f>Expenditures!F152/'Expenditures Per Pupil'!C152</f>
        <v>409.3023617088275</v>
      </c>
      <c r="H152" s="29">
        <f>Expenditures!G152/'Expenditures Per Pupil'!C152</f>
        <v>649.1417969980057</v>
      </c>
      <c r="I152" s="29">
        <f>Expenditures!H152/'Expenditures Per Pupil'!C152</f>
        <v>418.18024561771807</v>
      </c>
      <c r="J152" s="29">
        <f>Expenditures!I152/'Expenditures Per Pupil'!C152</f>
        <v>497.04197543822818</v>
      </c>
      <c r="K152" s="29">
        <f>Expenditures!J152/'Expenditures Per Pupil'!C152</f>
        <v>288.20482838249183</v>
      </c>
      <c r="L152" s="29">
        <f>Expenditures!K152/'Expenditures Per Pupil'!C152</f>
        <v>1209.3168363598193</v>
      </c>
      <c r="M152" s="29">
        <f>Expenditures!L152/'Expenditures Per Pupil'!C152</f>
        <v>461.72699695601972</v>
      </c>
      <c r="N152" s="29">
        <f>Expenditures!M152/'Expenditures Per Pupil'!C152</f>
        <v>0</v>
      </c>
      <c r="O152" s="29">
        <f>Expenditures!N152/'Expenditures Per Pupil'!C152</f>
        <v>0</v>
      </c>
      <c r="P152" s="29">
        <f>Expenditures!O152/'Expenditures Per Pupil'!C152</f>
        <v>632.2287498687939</v>
      </c>
      <c r="Q152" s="29">
        <f>Expenditures!P152/'Expenditures Per Pupil'!C152</f>
        <v>0</v>
      </c>
      <c r="R152" s="29">
        <f>Expenditures!Q152/'Expenditures Per Pupil'!C152</f>
        <v>202.71587068332107</v>
      </c>
      <c r="S152" s="29">
        <f>Expenditures!R152/'Expenditures Per Pupil'!C152</f>
        <v>0</v>
      </c>
      <c r="T152" s="29">
        <f>Expenditures!S152/'Expenditures Per Pupil'!C152</f>
        <v>0</v>
      </c>
      <c r="U152" s="29">
        <f>Expenditures!T152/'Expenditures Per Pupil'!C152</f>
        <v>0</v>
      </c>
      <c r="V152" s="29">
        <f>Expenditures!U152/'Expenditures Per Pupil'!C152</f>
        <v>0</v>
      </c>
      <c r="W152" s="29">
        <f>Expenditures!V152/'Expenditures Per Pupil'!C152</f>
        <v>0</v>
      </c>
      <c r="X152" s="29">
        <f>Expenditures!W152/'Expenditures Per Pupil'!C152</f>
        <v>0</v>
      </c>
      <c r="Y152" s="29">
        <f>Expenditures!X152/'Expenditures Per Pupil'!C152</f>
        <v>0</v>
      </c>
      <c r="Z152" s="29">
        <f>Expenditures!Y152/'Expenditures Per Pupil'!C152</f>
        <v>0.15744725516951821</v>
      </c>
      <c r="AA152" s="29">
        <f>Expenditures!Z152/'Expenditures Per Pupil'!C152</f>
        <v>0</v>
      </c>
      <c r="AB152" s="29">
        <f>Expenditures!AA152/'Expenditures Per Pupil'!C152</f>
        <v>400.52264091529332</v>
      </c>
      <c r="AC152" s="29">
        <f>Expenditures!AB152/'Expenditures Per Pupil'!C152</f>
        <v>601.18618662747974</v>
      </c>
      <c r="AD152" s="29">
        <f>Expenditures!AC152/'Expenditures Per Pupil'!C152</f>
        <v>10722.696924530281</v>
      </c>
    </row>
    <row r="153" spans="1:30" x14ac:dyDescent="0.2">
      <c r="A153" s="20" t="s">
        <v>300</v>
      </c>
      <c r="B153" s="20" t="s">
        <v>301</v>
      </c>
      <c r="C153" s="7">
        <v>389.95</v>
      </c>
      <c r="D153" s="29">
        <f>Expenditures!C153/'Expenditures Per Pupil'!C153</f>
        <v>9604.4278753686376</v>
      </c>
      <c r="E153" s="29">
        <f>Expenditures!D153/'Expenditures Per Pupil'!C153</f>
        <v>8827.5916655981546</v>
      </c>
      <c r="F153" s="29">
        <f>Expenditures!E153/'Expenditures Per Pupil'!C153</f>
        <v>5172.2368765226311</v>
      </c>
      <c r="G153" s="29">
        <f>Expenditures!F153/'Expenditures Per Pupil'!C153</f>
        <v>366.29352481087324</v>
      </c>
      <c r="H153" s="29">
        <f>Expenditures!G153/'Expenditures Per Pupil'!C153</f>
        <v>344.92629824336456</v>
      </c>
      <c r="I153" s="29">
        <f>Expenditures!H153/'Expenditures Per Pupil'!C153</f>
        <v>589.82343890242339</v>
      </c>
      <c r="J153" s="29">
        <f>Expenditures!I153/'Expenditures Per Pupil'!C153</f>
        <v>198.45541736120018</v>
      </c>
      <c r="K153" s="29">
        <f>Expenditures!J153/'Expenditures Per Pupil'!C153</f>
        <v>139.59910244903193</v>
      </c>
      <c r="L153" s="29">
        <f>Expenditures!K153/'Expenditures Per Pupil'!C153</f>
        <v>989.84887806128995</v>
      </c>
      <c r="M153" s="29">
        <f>Expenditures!L153/'Expenditures Per Pupil'!C153</f>
        <v>358.00533401718167</v>
      </c>
      <c r="N153" s="29">
        <f>Expenditures!M153/'Expenditures Per Pupil'!C153</f>
        <v>0</v>
      </c>
      <c r="O153" s="29">
        <f>Expenditures!N153/'Expenditures Per Pupil'!C153</f>
        <v>0</v>
      </c>
      <c r="P153" s="29">
        <f>Expenditures!O153/'Expenditures Per Pupil'!C153</f>
        <v>572.54435183997953</v>
      </c>
      <c r="Q153" s="29">
        <f>Expenditures!P153/'Expenditures Per Pupil'!C153</f>
        <v>0</v>
      </c>
      <c r="R153" s="29">
        <f>Expenditures!Q153/'Expenditures Per Pupil'!C153</f>
        <v>95.858443390178238</v>
      </c>
      <c r="S153" s="29">
        <f>Expenditures!R153/'Expenditures Per Pupil'!C153</f>
        <v>0</v>
      </c>
      <c r="T153" s="29">
        <f>Expenditures!S153/'Expenditures Per Pupil'!C153</f>
        <v>0</v>
      </c>
      <c r="U153" s="29">
        <f>Expenditures!T153/'Expenditures Per Pupil'!C153</f>
        <v>0</v>
      </c>
      <c r="V153" s="29">
        <f>Expenditures!U153/'Expenditures Per Pupil'!C153</f>
        <v>0</v>
      </c>
      <c r="W153" s="29">
        <f>Expenditures!V153/'Expenditures Per Pupil'!C153</f>
        <v>0</v>
      </c>
      <c r="X153" s="29">
        <f>Expenditures!W153/'Expenditures Per Pupil'!C153</f>
        <v>0</v>
      </c>
      <c r="Y153" s="29">
        <f>Expenditures!X153/'Expenditures Per Pupil'!C153</f>
        <v>0</v>
      </c>
      <c r="Z153" s="29">
        <f>Expenditures!Y153/'Expenditures Per Pupil'!C153</f>
        <v>0</v>
      </c>
      <c r="AA153" s="29">
        <f>Expenditures!Z153/'Expenditures Per Pupil'!C153</f>
        <v>0</v>
      </c>
      <c r="AB153" s="29">
        <f>Expenditures!AA153/'Expenditures Per Pupil'!C153</f>
        <v>776.83620977048349</v>
      </c>
      <c r="AC153" s="29">
        <f>Expenditures!AB153/'Expenditures Per Pupil'!C153</f>
        <v>13.824849339658931</v>
      </c>
      <c r="AD153" s="29">
        <f>Expenditures!AC153/'Expenditures Per Pupil'!C153</f>
        <v>9618.2527247082962</v>
      </c>
    </row>
    <row r="154" spans="1:30" x14ac:dyDescent="0.2">
      <c r="A154" s="20" t="s">
        <v>302</v>
      </c>
      <c r="B154" s="20" t="s">
        <v>303</v>
      </c>
      <c r="C154" s="7">
        <v>6816.34</v>
      </c>
      <c r="D154" s="29">
        <f>Expenditures!C154/'Expenditures Per Pupil'!C154</f>
        <v>9259.4517732390104</v>
      </c>
      <c r="E154" s="29">
        <f>Expenditures!D154/'Expenditures Per Pupil'!C154</f>
        <v>7989.0504434931354</v>
      </c>
      <c r="F154" s="29">
        <f>Expenditures!E154/'Expenditures Per Pupil'!C154</f>
        <v>4735.2516878559454</v>
      </c>
      <c r="G154" s="29">
        <f>Expenditures!F154/'Expenditures Per Pupil'!C154</f>
        <v>404.25997382759664</v>
      </c>
      <c r="H154" s="29">
        <f>Expenditures!G154/'Expenditures Per Pupil'!C154</f>
        <v>400.57841011451893</v>
      </c>
      <c r="I154" s="29">
        <f>Expenditures!H154/'Expenditures Per Pupil'!C154</f>
        <v>163.80194063089576</v>
      </c>
      <c r="J154" s="29">
        <f>Expenditures!I154/'Expenditures Per Pupil'!C154</f>
        <v>399.25008582318372</v>
      </c>
      <c r="K154" s="29">
        <f>Expenditures!J154/'Expenditures Per Pupil'!C154</f>
        <v>142.44210529404342</v>
      </c>
      <c r="L154" s="29">
        <f>Expenditures!K154/'Expenditures Per Pupil'!C154</f>
        <v>706.64433405610635</v>
      </c>
      <c r="M154" s="29">
        <f>Expenditures!L154/'Expenditures Per Pupil'!C154</f>
        <v>465.86927295293367</v>
      </c>
      <c r="N154" s="29">
        <f>Expenditures!M154/'Expenditures Per Pupil'!C154</f>
        <v>0</v>
      </c>
      <c r="O154" s="29">
        <f>Expenditures!N154/'Expenditures Per Pupil'!C154</f>
        <v>0</v>
      </c>
      <c r="P154" s="29">
        <f>Expenditures!O154/'Expenditures Per Pupil'!C154</f>
        <v>457.67594192777943</v>
      </c>
      <c r="Q154" s="29">
        <f>Expenditures!P154/'Expenditures Per Pupil'!C154</f>
        <v>0</v>
      </c>
      <c r="R154" s="29">
        <f>Expenditures!Q154/'Expenditures Per Pupil'!C154</f>
        <v>113.27669101013153</v>
      </c>
      <c r="S154" s="29">
        <f>Expenditures!R154/'Expenditures Per Pupil'!C154</f>
        <v>0</v>
      </c>
      <c r="T154" s="29">
        <f>Expenditures!S154/'Expenditures Per Pupil'!C154</f>
        <v>0</v>
      </c>
      <c r="U154" s="29">
        <f>Expenditures!T154/'Expenditures Per Pupil'!C154</f>
        <v>0</v>
      </c>
      <c r="V154" s="29">
        <f>Expenditures!U154/'Expenditures Per Pupil'!C154</f>
        <v>0.12998177907792158</v>
      </c>
      <c r="W154" s="29">
        <f>Expenditures!V154/'Expenditures Per Pupil'!C154</f>
        <v>0</v>
      </c>
      <c r="X154" s="29">
        <f>Expenditures!W154/'Expenditures Per Pupil'!C154</f>
        <v>0</v>
      </c>
      <c r="Y154" s="29">
        <f>Expenditures!X154/'Expenditures Per Pupil'!C154</f>
        <v>0</v>
      </c>
      <c r="Z154" s="29">
        <f>Expenditures!Y154/'Expenditures Per Pupil'!C154</f>
        <v>65.685071460637232</v>
      </c>
      <c r="AA154" s="29">
        <f>Expenditures!Z154/'Expenditures Per Pupil'!C154</f>
        <v>0</v>
      </c>
      <c r="AB154" s="29">
        <f>Expenditures!AA154/'Expenditures Per Pupil'!C154</f>
        <v>1204.5862765061602</v>
      </c>
      <c r="AC154" s="29">
        <f>Expenditures!AB154/'Expenditures Per Pupil'!C154</f>
        <v>1295.6304262991575</v>
      </c>
      <c r="AD154" s="29">
        <f>Expenditures!AC154/'Expenditures Per Pupil'!C154</f>
        <v>10555.082199538168</v>
      </c>
    </row>
    <row r="155" spans="1:30" x14ac:dyDescent="0.2">
      <c r="A155" s="20" t="s">
        <v>304</v>
      </c>
      <c r="B155" s="20" t="s">
        <v>305</v>
      </c>
      <c r="C155" s="7">
        <v>5588.78</v>
      </c>
      <c r="D155" s="29">
        <f>Expenditures!C155/'Expenditures Per Pupil'!C155</f>
        <v>9051.6860531278744</v>
      </c>
      <c r="E155" s="29">
        <f>Expenditures!D155/'Expenditures Per Pupil'!C155</f>
        <v>8476.1076514015585</v>
      </c>
      <c r="F155" s="29">
        <f>Expenditures!E155/'Expenditures Per Pupil'!C155</f>
        <v>4867.2517454614426</v>
      </c>
      <c r="G155" s="29">
        <f>Expenditures!F155/'Expenditures Per Pupil'!C155</f>
        <v>397.30614373798932</v>
      </c>
      <c r="H155" s="29">
        <f>Expenditures!G155/'Expenditures Per Pupil'!C155</f>
        <v>597.37395281259955</v>
      </c>
      <c r="I155" s="29">
        <f>Expenditures!H155/'Expenditures Per Pupil'!C155</f>
        <v>186.77675091880519</v>
      </c>
      <c r="J155" s="29">
        <f>Expenditures!I155/'Expenditures Per Pupil'!C155</f>
        <v>315.91209709453585</v>
      </c>
      <c r="K155" s="29">
        <f>Expenditures!J155/'Expenditures Per Pupil'!C155</f>
        <v>144.88621309122922</v>
      </c>
      <c r="L155" s="29">
        <f>Expenditures!K155/'Expenditures Per Pupil'!C155</f>
        <v>840.23774956251634</v>
      </c>
      <c r="M155" s="29">
        <f>Expenditures!L155/'Expenditures Per Pupil'!C155</f>
        <v>598.84500910753331</v>
      </c>
      <c r="N155" s="29">
        <f>Expenditures!M155/'Expenditures Per Pupil'!C155</f>
        <v>0</v>
      </c>
      <c r="O155" s="29">
        <f>Expenditures!N155/'Expenditures Per Pupil'!C155</f>
        <v>0</v>
      </c>
      <c r="P155" s="29">
        <f>Expenditures!O155/'Expenditures Per Pupil'!C155</f>
        <v>440.8936404725182</v>
      </c>
      <c r="Q155" s="29">
        <f>Expenditures!P155/'Expenditures Per Pupil'!C155</f>
        <v>0</v>
      </c>
      <c r="R155" s="29">
        <f>Expenditures!Q155/'Expenditures Per Pupil'!C155</f>
        <v>86.624349142388866</v>
      </c>
      <c r="S155" s="29">
        <f>Expenditures!R155/'Expenditures Per Pupil'!C155</f>
        <v>0</v>
      </c>
      <c r="T155" s="29">
        <f>Expenditures!S155/'Expenditures Per Pupil'!C155</f>
        <v>0</v>
      </c>
      <c r="U155" s="29">
        <f>Expenditures!T155/'Expenditures Per Pupil'!C155</f>
        <v>0</v>
      </c>
      <c r="V155" s="29">
        <f>Expenditures!U155/'Expenditures Per Pupil'!C155</f>
        <v>0</v>
      </c>
      <c r="W155" s="29">
        <f>Expenditures!V155/'Expenditures Per Pupil'!C155</f>
        <v>0</v>
      </c>
      <c r="X155" s="29">
        <f>Expenditures!W155/'Expenditures Per Pupil'!C155</f>
        <v>0</v>
      </c>
      <c r="Y155" s="29">
        <f>Expenditures!X155/'Expenditures Per Pupil'!C155</f>
        <v>0</v>
      </c>
      <c r="Z155" s="29">
        <f>Expenditures!Y155/'Expenditures Per Pupil'!C155</f>
        <v>0</v>
      </c>
      <c r="AA155" s="29">
        <f>Expenditures!Z155/'Expenditures Per Pupil'!C155</f>
        <v>0</v>
      </c>
      <c r="AB155" s="29">
        <f>Expenditures!AA155/'Expenditures Per Pupil'!C155</f>
        <v>575.57840172631597</v>
      </c>
      <c r="AC155" s="29">
        <f>Expenditures!AB155/'Expenditures Per Pupil'!C155</f>
        <v>2273.7638697533271</v>
      </c>
      <c r="AD155" s="29">
        <f>Expenditures!AC155/'Expenditures Per Pupil'!C155</f>
        <v>11325.449922881202</v>
      </c>
    </row>
    <row r="156" spans="1:30" x14ac:dyDescent="0.2">
      <c r="A156" s="20" t="s">
        <v>306</v>
      </c>
      <c r="B156" s="20" t="s">
        <v>307</v>
      </c>
      <c r="C156" s="7">
        <v>226.8</v>
      </c>
      <c r="D156" s="29">
        <f>Expenditures!C156/'Expenditures Per Pupil'!C156</f>
        <v>11710.693342151675</v>
      </c>
      <c r="E156" s="29">
        <f>Expenditures!D156/'Expenditures Per Pupil'!C156</f>
        <v>11281.344091710756</v>
      </c>
      <c r="F156" s="29">
        <f>Expenditures!E156/'Expenditures Per Pupil'!C156</f>
        <v>6239.5806878306867</v>
      </c>
      <c r="G156" s="29">
        <f>Expenditures!F156/'Expenditures Per Pupil'!C156</f>
        <v>471.96803350970021</v>
      </c>
      <c r="H156" s="29">
        <f>Expenditures!G156/'Expenditures Per Pupil'!C156</f>
        <v>551.33756613756611</v>
      </c>
      <c r="I156" s="29">
        <f>Expenditures!H156/'Expenditures Per Pupil'!C156</f>
        <v>1143.2765432098765</v>
      </c>
      <c r="J156" s="29">
        <f>Expenditures!I156/'Expenditures Per Pupil'!C156</f>
        <v>845.32182539682526</v>
      </c>
      <c r="K156" s="29">
        <f>Expenditures!J156/'Expenditures Per Pupil'!C156</f>
        <v>21.721781305114636</v>
      </c>
      <c r="L156" s="29">
        <f>Expenditures!K156/'Expenditures Per Pupil'!C156</f>
        <v>872.15793650793648</v>
      </c>
      <c r="M156" s="29">
        <f>Expenditures!L156/'Expenditures Per Pupil'!C156</f>
        <v>164.0041005291005</v>
      </c>
      <c r="N156" s="29">
        <f>Expenditures!M156/'Expenditures Per Pupil'!C156</f>
        <v>0</v>
      </c>
      <c r="O156" s="29">
        <f>Expenditures!N156/'Expenditures Per Pupil'!C156</f>
        <v>0</v>
      </c>
      <c r="P156" s="29">
        <f>Expenditures!O156/'Expenditures Per Pupil'!C156</f>
        <v>815.1435626102292</v>
      </c>
      <c r="Q156" s="29">
        <f>Expenditures!P156/'Expenditures Per Pupil'!C156</f>
        <v>0</v>
      </c>
      <c r="R156" s="29">
        <f>Expenditures!Q156/'Expenditures Per Pupil'!C156</f>
        <v>156.83205467372133</v>
      </c>
      <c r="S156" s="29">
        <f>Expenditures!R156/'Expenditures Per Pupil'!C156</f>
        <v>0</v>
      </c>
      <c r="T156" s="29">
        <f>Expenditures!S156/'Expenditures Per Pupil'!C156</f>
        <v>0</v>
      </c>
      <c r="U156" s="29">
        <f>Expenditures!T156/'Expenditures Per Pupil'!C156</f>
        <v>0</v>
      </c>
      <c r="V156" s="29">
        <f>Expenditures!U156/'Expenditures Per Pupil'!C156</f>
        <v>0</v>
      </c>
      <c r="W156" s="29">
        <f>Expenditures!V156/'Expenditures Per Pupil'!C156</f>
        <v>0</v>
      </c>
      <c r="X156" s="29">
        <f>Expenditures!W156/'Expenditures Per Pupil'!C156</f>
        <v>0</v>
      </c>
      <c r="Y156" s="29">
        <f>Expenditures!X156/'Expenditures Per Pupil'!C156</f>
        <v>0</v>
      </c>
      <c r="Z156" s="29">
        <f>Expenditures!Y156/'Expenditures Per Pupil'!C156</f>
        <v>0</v>
      </c>
      <c r="AA156" s="29">
        <f>Expenditures!Z156/'Expenditures Per Pupil'!C156</f>
        <v>0</v>
      </c>
      <c r="AB156" s="29">
        <f>Expenditures!AA156/'Expenditures Per Pupil'!C156</f>
        <v>429.3492504409171</v>
      </c>
      <c r="AC156" s="29">
        <f>Expenditures!AB156/'Expenditures Per Pupil'!C156</f>
        <v>14.029982363315696</v>
      </c>
      <c r="AD156" s="29">
        <f>Expenditures!AC156/'Expenditures Per Pupil'!C156</f>
        <v>11724.723324514991</v>
      </c>
    </row>
    <row r="157" spans="1:30" x14ac:dyDescent="0.2">
      <c r="A157" s="20" t="s">
        <v>308</v>
      </c>
      <c r="B157" s="20" t="s">
        <v>309</v>
      </c>
      <c r="C157" s="7">
        <v>2663.36</v>
      </c>
      <c r="D157" s="29">
        <f>Expenditures!C157/'Expenditures Per Pupil'!C157</f>
        <v>8511.2003334134315</v>
      </c>
      <c r="E157" s="29">
        <f>Expenditures!D157/'Expenditures Per Pupil'!C157</f>
        <v>8074.4116567043138</v>
      </c>
      <c r="F157" s="29">
        <f>Expenditures!E157/'Expenditures Per Pupil'!C157</f>
        <v>4654.2037013396612</v>
      </c>
      <c r="G157" s="29">
        <f>Expenditures!F157/'Expenditures Per Pupil'!C157</f>
        <v>356.34565361047697</v>
      </c>
      <c r="H157" s="29">
        <f>Expenditures!G157/'Expenditures Per Pupil'!C157</f>
        <v>321.55606452000484</v>
      </c>
      <c r="I157" s="29">
        <f>Expenditures!H157/'Expenditures Per Pupil'!C157</f>
        <v>171.13336161840681</v>
      </c>
      <c r="J157" s="29">
        <f>Expenditures!I157/'Expenditures Per Pupil'!C157</f>
        <v>423.60961717529733</v>
      </c>
      <c r="K157" s="29">
        <f>Expenditures!J157/'Expenditures Per Pupil'!C157</f>
        <v>64.204557401177453</v>
      </c>
      <c r="L157" s="29">
        <f>Expenditures!K157/'Expenditures Per Pupil'!C157</f>
        <v>998.37818019343979</v>
      </c>
      <c r="M157" s="29">
        <f>Expenditures!L157/'Expenditures Per Pupil'!C157</f>
        <v>451.8517549261083</v>
      </c>
      <c r="N157" s="29">
        <f>Expenditures!M157/'Expenditures Per Pupil'!C157</f>
        <v>0</v>
      </c>
      <c r="O157" s="29">
        <f>Expenditures!N157/'Expenditures Per Pupil'!C157</f>
        <v>0</v>
      </c>
      <c r="P157" s="29">
        <f>Expenditures!O157/'Expenditures Per Pupil'!C157</f>
        <v>562.49650817013094</v>
      </c>
      <c r="Q157" s="29">
        <f>Expenditures!P157/'Expenditures Per Pupil'!C157</f>
        <v>0</v>
      </c>
      <c r="R157" s="29">
        <f>Expenditures!Q157/'Expenditures Per Pupil'!C157</f>
        <v>70.632257749609508</v>
      </c>
      <c r="S157" s="29">
        <f>Expenditures!R157/'Expenditures Per Pupil'!C157</f>
        <v>0</v>
      </c>
      <c r="T157" s="29">
        <f>Expenditures!S157/'Expenditures Per Pupil'!C157</f>
        <v>0</v>
      </c>
      <c r="U157" s="29">
        <f>Expenditures!T157/'Expenditures Per Pupil'!C157</f>
        <v>0</v>
      </c>
      <c r="V157" s="29">
        <f>Expenditures!U157/'Expenditures Per Pupil'!C157</f>
        <v>0</v>
      </c>
      <c r="W157" s="29">
        <f>Expenditures!V157/'Expenditures Per Pupil'!C157</f>
        <v>0</v>
      </c>
      <c r="X157" s="29">
        <f>Expenditures!W157/'Expenditures Per Pupil'!C157</f>
        <v>0</v>
      </c>
      <c r="Y157" s="29">
        <f>Expenditures!X157/'Expenditures Per Pupil'!C157</f>
        <v>0</v>
      </c>
      <c r="Z157" s="29">
        <f>Expenditures!Y157/'Expenditures Per Pupil'!C157</f>
        <v>0</v>
      </c>
      <c r="AA157" s="29">
        <f>Expenditures!Z157/'Expenditures Per Pupil'!C157</f>
        <v>0</v>
      </c>
      <c r="AB157" s="29">
        <f>Expenditures!AA157/'Expenditures Per Pupil'!C157</f>
        <v>436.78867670911927</v>
      </c>
      <c r="AC157" s="29">
        <f>Expenditures!AB157/'Expenditures Per Pupil'!C157</f>
        <v>17.08105550883095</v>
      </c>
      <c r="AD157" s="29">
        <f>Expenditures!AC157/'Expenditures Per Pupil'!C157</f>
        <v>8528.2813889222634</v>
      </c>
    </row>
    <row r="158" spans="1:30" x14ac:dyDescent="0.2">
      <c r="A158" s="20" t="s">
        <v>310</v>
      </c>
      <c r="B158" s="20" t="s">
        <v>311</v>
      </c>
      <c r="C158" s="7">
        <v>1323.73</v>
      </c>
      <c r="D158" s="29">
        <f>Expenditures!C158/'Expenditures Per Pupil'!C158</f>
        <v>9221.7477657830514</v>
      </c>
      <c r="E158" s="29">
        <f>Expenditures!D158/'Expenditures Per Pupil'!C158</f>
        <v>8824.5307275652885</v>
      </c>
      <c r="F158" s="29">
        <f>Expenditures!E158/'Expenditures Per Pupil'!C158</f>
        <v>5434.6168780642583</v>
      </c>
      <c r="G158" s="29">
        <f>Expenditures!F158/'Expenditures Per Pupil'!C158</f>
        <v>266.79514704660318</v>
      </c>
      <c r="H158" s="29">
        <f>Expenditures!G158/'Expenditures Per Pupil'!C158</f>
        <v>379.85651907866406</v>
      </c>
      <c r="I158" s="29">
        <f>Expenditures!H158/'Expenditures Per Pupil'!C158</f>
        <v>317.08968596314958</v>
      </c>
      <c r="J158" s="29">
        <f>Expenditures!I158/'Expenditures Per Pupil'!C158</f>
        <v>455.17060125554303</v>
      </c>
      <c r="K158" s="29">
        <f>Expenditures!J158/'Expenditures Per Pupil'!C158</f>
        <v>204.75633248472118</v>
      </c>
      <c r="L158" s="29">
        <f>Expenditures!K158/'Expenditures Per Pupil'!C158</f>
        <v>882.629493930031</v>
      </c>
      <c r="M158" s="29">
        <f>Expenditures!L158/'Expenditures Per Pupil'!C158</f>
        <v>271.57150627393804</v>
      </c>
      <c r="N158" s="29">
        <f>Expenditures!M158/'Expenditures Per Pupil'!C158</f>
        <v>0</v>
      </c>
      <c r="O158" s="29">
        <f>Expenditures!N158/'Expenditures Per Pupil'!C158</f>
        <v>0</v>
      </c>
      <c r="P158" s="29">
        <f>Expenditures!O158/'Expenditures Per Pupil'!C158</f>
        <v>508.84666057277536</v>
      </c>
      <c r="Q158" s="29">
        <f>Expenditures!P158/'Expenditures Per Pupil'!C158</f>
        <v>0</v>
      </c>
      <c r="R158" s="29">
        <f>Expenditures!Q158/'Expenditures Per Pupil'!C158</f>
        <v>103.19790289560559</v>
      </c>
      <c r="S158" s="29">
        <f>Expenditures!R158/'Expenditures Per Pupil'!C158</f>
        <v>0</v>
      </c>
      <c r="T158" s="29">
        <f>Expenditures!S158/'Expenditures Per Pupil'!C158</f>
        <v>0</v>
      </c>
      <c r="U158" s="29">
        <f>Expenditures!T158/'Expenditures Per Pupil'!C158</f>
        <v>0</v>
      </c>
      <c r="V158" s="29">
        <f>Expenditures!U158/'Expenditures Per Pupil'!C158</f>
        <v>0</v>
      </c>
      <c r="W158" s="29">
        <f>Expenditures!V158/'Expenditures Per Pupil'!C158</f>
        <v>0</v>
      </c>
      <c r="X158" s="29">
        <f>Expenditures!W158/'Expenditures Per Pupil'!C158</f>
        <v>0</v>
      </c>
      <c r="Y158" s="29">
        <f>Expenditures!X158/'Expenditures Per Pupil'!C158</f>
        <v>0</v>
      </c>
      <c r="Z158" s="29">
        <f>Expenditures!Y158/'Expenditures Per Pupil'!C158</f>
        <v>0</v>
      </c>
      <c r="AA158" s="29">
        <f>Expenditures!Z158/'Expenditures Per Pupil'!C158</f>
        <v>0</v>
      </c>
      <c r="AB158" s="29">
        <f>Expenditures!AA158/'Expenditures Per Pupil'!C158</f>
        <v>397.21703821776345</v>
      </c>
      <c r="AC158" s="29">
        <f>Expenditures!AB158/'Expenditures Per Pupil'!C158</f>
        <v>13.135609225446277</v>
      </c>
      <c r="AD158" s="29">
        <f>Expenditures!AC158/'Expenditures Per Pupil'!C158</f>
        <v>9234.8833750084978</v>
      </c>
    </row>
    <row r="159" spans="1:30" x14ac:dyDescent="0.2">
      <c r="A159" s="20" t="s">
        <v>312</v>
      </c>
      <c r="B159" s="20" t="s">
        <v>313</v>
      </c>
      <c r="C159" s="7">
        <v>128.19</v>
      </c>
      <c r="D159" s="29">
        <f>Expenditures!C159/'Expenditures Per Pupil'!C159</f>
        <v>12834.224120446212</v>
      </c>
      <c r="E159" s="29">
        <f>Expenditures!D159/'Expenditures Per Pupil'!C159</f>
        <v>12422.491536001247</v>
      </c>
      <c r="F159" s="29">
        <f>Expenditures!E159/'Expenditures Per Pupil'!C159</f>
        <v>7580.4601763008031</v>
      </c>
      <c r="G159" s="29">
        <f>Expenditures!F159/'Expenditures Per Pupil'!C159</f>
        <v>529.28527966300021</v>
      </c>
      <c r="H159" s="29">
        <f>Expenditures!G159/'Expenditures Per Pupil'!C159</f>
        <v>551.4513612606288</v>
      </c>
      <c r="I159" s="29">
        <f>Expenditures!H159/'Expenditures Per Pupil'!C159</f>
        <v>1288.7409314299089</v>
      </c>
      <c r="J159" s="29">
        <f>Expenditures!I159/'Expenditures Per Pupil'!C159</f>
        <v>763.62251345658797</v>
      </c>
      <c r="K159" s="29">
        <f>Expenditures!J159/'Expenditures Per Pupil'!C159</f>
        <v>0</v>
      </c>
      <c r="L159" s="29">
        <f>Expenditures!K159/'Expenditures Per Pupil'!C159</f>
        <v>1198.0445432561041</v>
      </c>
      <c r="M159" s="29">
        <f>Expenditures!L159/'Expenditures Per Pupil'!C159</f>
        <v>0</v>
      </c>
      <c r="N159" s="29">
        <f>Expenditures!M159/'Expenditures Per Pupil'!C159</f>
        <v>0</v>
      </c>
      <c r="O159" s="29">
        <f>Expenditures!N159/'Expenditures Per Pupil'!C159</f>
        <v>0</v>
      </c>
      <c r="P159" s="29">
        <f>Expenditures!O159/'Expenditures Per Pupil'!C159</f>
        <v>510.88673063421487</v>
      </c>
      <c r="Q159" s="29">
        <f>Expenditures!P159/'Expenditures Per Pupil'!C159</f>
        <v>0</v>
      </c>
      <c r="R159" s="29">
        <f>Expenditures!Q159/'Expenditures Per Pupil'!C159</f>
        <v>0</v>
      </c>
      <c r="S159" s="29">
        <f>Expenditures!R159/'Expenditures Per Pupil'!C159</f>
        <v>0</v>
      </c>
      <c r="T159" s="29">
        <f>Expenditures!S159/'Expenditures Per Pupil'!C159</f>
        <v>0</v>
      </c>
      <c r="U159" s="29">
        <f>Expenditures!T159/'Expenditures Per Pupil'!C159</f>
        <v>0</v>
      </c>
      <c r="V159" s="29">
        <f>Expenditures!U159/'Expenditures Per Pupil'!C159</f>
        <v>0</v>
      </c>
      <c r="W159" s="29">
        <f>Expenditures!V159/'Expenditures Per Pupil'!C159</f>
        <v>0</v>
      </c>
      <c r="X159" s="29">
        <f>Expenditures!W159/'Expenditures Per Pupil'!C159</f>
        <v>0</v>
      </c>
      <c r="Y159" s="29">
        <f>Expenditures!X159/'Expenditures Per Pupil'!C159</f>
        <v>0</v>
      </c>
      <c r="Z159" s="29">
        <f>Expenditures!Y159/'Expenditures Per Pupil'!C159</f>
        <v>0</v>
      </c>
      <c r="AA159" s="29">
        <f>Expenditures!Z159/'Expenditures Per Pupil'!C159</f>
        <v>0</v>
      </c>
      <c r="AB159" s="29">
        <f>Expenditures!AA159/'Expenditures Per Pupil'!C159</f>
        <v>411.73258444496452</v>
      </c>
      <c r="AC159" s="29">
        <f>Expenditures!AB159/'Expenditures Per Pupil'!C159</f>
        <v>13.37857867228333</v>
      </c>
      <c r="AD159" s="29">
        <f>Expenditures!AC159/'Expenditures Per Pupil'!C159</f>
        <v>12847.602699118495</v>
      </c>
    </row>
    <row r="160" spans="1:30" x14ac:dyDescent="0.2">
      <c r="A160" s="20" t="s">
        <v>314</v>
      </c>
      <c r="B160" s="20" t="s">
        <v>315</v>
      </c>
      <c r="C160" s="7">
        <v>2428.94</v>
      </c>
      <c r="D160" s="29">
        <f>Expenditures!C160/'Expenditures Per Pupil'!C160</f>
        <v>8176.5743822408122</v>
      </c>
      <c r="E160" s="29">
        <f>Expenditures!D160/'Expenditures Per Pupil'!C160</f>
        <v>7426.8625820316684</v>
      </c>
      <c r="F160" s="29">
        <f>Expenditures!E160/'Expenditures Per Pupil'!C160</f>
        <v>4107.0724307722712</v>
      </c>
      <c r="G160" s="29">
        <f>Expenditures!F160/'Expenditures Per Pupil'!C160</f>
        <v>322.20321621777401</v>
      </c>
      <c r="H160" s="29">
        <f>Expenditures!G160/'Expenditures Per Pupil'!C160</f>
        <v>330.15462712129573</v>
      </c>
      <c r="I160" s="29">
        <f>Expenditures!H160/'Expenditures Per Pupil'!C160</f>
        <v>210.42192479023771</v>
      </c>
      <c r="J160" s="29">
        <f>Expenditures!I160/'Expenditures Per Pupil'!C160</f>
        <v>429.4085650530684</v>
      </c>
      <c r="K160" s="29">
        <f>Expenditures!J160/'Expenditures Per Pupil'!C160</f>
        <v>204.82771085329401</v>
      </c>
      <c r="L160" s="29">
        <f>Expenditures!K160/'Expenditures Per Pupil'!C160</f>
        <v>647.0739746556111</v>
      </c>
      <c r="M160" s="29">
        <f>Expenditures!L160/'Expenditures Per Pupil'!C160</f>
        <v>609.15999571829684</v>
      </c>
      <c r="N160" s="29">
        <f>Expenditures!M160/'Expenditures Per Pupil'!C160</f>
        <v>0</v>
      </c>
      <c r="O160" s="29">
        <f>Expenditures!N160/'Expenditures Per Pupil'!C160</f>
        <v>0</v>
      </c>
      <c r="P160" s="29">
        <f>Expenditures!O160/'Expenditures Per Pupil'!C160</f>
        <v>493.93293370770789</v>
      </c>
      <c r="Q160" s="29">
        <f>Expenditures!P160/'Expenditures Per Pupil'!C160</f>
        <v>0</v>
      </c>
      <c r="R160" s="29">
        <f>Expenditures!Q160/'Expenditures Per Pupil'!C160</f>
        <v>72.607203142111373</v>
      </c>
      <c r="S160" s="29">
        <f>Expenditures!R160/'Expenditures Per Pupil'!C160</f>
        <v>0</v>
      </c>
      <c r="T160" s="29">
        <f>Expenditures!S160/'Expenditures Per Pupil'!C160</f>
        <v>0</v>
      </c>
      <c r="U160" s="29">
        <f>Expenditures!T160/'Expenditures Per Pupil'!C160</f>
        <v>0</v>
      </c>
      <c r="V160" s="29">
        <f>Expenditures!U160/'Expenditures Per Pupil'!C160</f>
        <v>0</v>
      </c>
      <c r="W160" s="29">
        <f>Expenditures!V160/'Expenditures Per Pupil'!C160</f>
        <v>0</v>
      </c>
      <c r="X160" s="29">
        <f>Expenditures!W160/'Expenditures Per Pupil'!C160</f>
        <v>0</v>
      </c>
      <c r="Y160" s="29">
        <f>Expenditures!X160/'Expenditures Per Pupil'!C160</f>
        <v>0</v>
      </c>
      <c r="Z160" s="29">
        <f>Expenditures!Y160/'Expenditures Per Pupil'!C160</f>
        <v>0</v>
      </c>
      <c r="AA160" s="29">
        <f>Expenditures!Z160/'Expenditures Per Pupil'!C160</f>
        <v>0</v>
      </c>
      <c r="AB160" s="29">
        <f>Expenditures!AA160/'Expenditures Per Pupil'!C160</f>
        <v>749.71180020914471</v>
      </c>
      <c r="AC160" s="29">
        <f>Expenditures!AB160/'Expenditures Per Pupil'!C160</f>
        <v>22.927445717061762</v>
      </c>
      <c r="AD160" s="29">
        <f>Expenditures!AC160/'Expenditures Per Pupil'!C160</f>
        <v>8199.5018279578744</v>
      </c>
    </row>
    <row r="161" spans="1:30" x14ac:dyDescent="0.2">
      <c r="A161" s="20" t="s">
        <v>316</v>
      </c>
      <c r="B161" s="20" t="s">
        <v>317</v>
      </c>
      <c r="C161" s="7">
        <v>2420.3200000000002</v>
      </c>
      <c r="D161" s="29">
        <f>Expenditures!C161/'Expenditures Per Pupil'!C161</f>
        <v>8461.5755395980705</v>
      </c>
      <c r="E161" s="29">
        <f>Expenditures!D161/'Expenditures Per Pupil'!C161</f>
        <v>8089.9687892510083</v>
      </c>
      <c r="F161" s="29">
        <f>Expenditures!E161/'Expenditures Per Pupil'!C161</f>
        <v>4864.9200436305937</v>
      </c>
      <c r="G161" s="29">
        <f>Expenditures!F161/'Expenditures Per Pupil'!C161</f>
        <v>321.3441363125537</v>
      </c>
      <c r="H161" s="29">
        <f>Expenditures!G161/'Expenditures Per Pupil'!C161</f>
        <v>305.14560471342628</v>
      </c>
      <c r="I161" s="29">
        <f>Expenditures!H161/'Expenditures Per Pupil'!C161</f>
        <v>185.80714533615389</v>
      </c>
      <c r="J161" s="29">
        <f>Expenditures!I161/'Expenditures Per Pupil'!C161</f>
        <v>347.4251999735572</v>
      </c>
      <c r="K161" s="29">
        <f>Expenditures!J161/'Expenditures Per Pupil'!C161</f>
        <v>173.21701675811462</v>
      </c>
      <c r="L161" s="29">
        <f>Expenditures!K161/'Expenditures Per Pupil'!C161</f>
        <v>767.2341012758643</v>
      </c>
      <c r="M161" s="29">
        <f>Expenditures!L161/'Expenditures Per Pupil'!C161</f>
        <v>570.03850317313413</v>
      </c>
      <c r="N161" s="29">
        <f>Expenditures!M161/'Expenditures Per Pupil'!C161</f>
        <v>0</v>
      </c>
      <c r="O161" s="29">
        <f>Expenditures!N161/'Expenditures Per Pupil'!C161</f>
        <v>0</v>
      </c>
      <c r="P161" s="29">
        <f>Expenditures!O161/'Expenditures Per Pupil'!C161</f>
        <v>464.08208831889993</v>
      </c>
      <c r="Q161" s="29">
        <f>Expenditures!P161/'Expenditures Per Pupil'!C161</f>
        <v>0</v>
      </c>
      <c r="R161" s="29">
        <f>Expenditures!Q161/'Expenditures Per Pupil'!C161</f>
        <v>90.754949758709586</v>
      </c>
      <c r="S161" s="29">
        <f>Expenditures!R161/'Expenditures Per Pupil'!C161</f>
        <v>0</v>
      </c>
      <c r="T161" s="29">
        <f>Expenditures!S161/'Expenditures Per Pupil'!C161</f>
        <v>0</v>
      </c>
      <c r="U161" s="29">
        <f>Expenditures!T161/'Expenditures Per Pupil'!C161</f>
        <v>12.403318569445362</v>
      </c>
      <c r="V161" s="29">
        <f>Expenditures!U161/'Expenditures Per Pupil'!C161</f>
        <v>11.473908408805446</v>
      </c>
      <c r="W161" s="29">
        <f>Expenditures!V161/'Expenditures Per Pupil'!C161</f>
        <v>1.0332270113042903</v>
      </c>
      <c r="X161" s="29">
        <f>Expenditures!W161/'Expenditures Per Pupil'!C161</f>
        <v>0</v>
      </c>
      <c r="Y161" s="29">
        <f>Expenditures!X161/'Expenditures Per Pupil'!C161</f>
        <v>0</v>
      </c>
      <c r="Z161" s="29">
        <f>Expenditures!Y161/'Expenditures Per Pupil'!C161</f>
        <v>0</v>
      </c>
      <c r="AA161" s="29">
        <f>Expenditures!Z161/'Expenditures Per Pupil'!C161</f>
        <v>0</v>
      </c>
      <c r="AB161" s="29">
        <f>Expenditures!AA161/'Expenditures Per Pupil'!C161</f>
        <v>346.69629635750641</v>
      </c>
      <c r="AC161" s="29">
        <f>Expenditures!AB161/'Expenditures Per Pupil'!C161</f>
        <v>12.74790110398625</v>
      </c>
      <c r="AD161" s="29">
        <f>Expenditures!AC161/'Expenditures Per Pupil'!C161</f>
        <v>8474.3234407020554</v>
      </c>
    </row>
    <row r="162" spans="1:30" x14ac:dyDescent="0.2">
      <c r="A162" s="20" t="s">
        <v>318</v>
      </c>
      <c r="B162" s="20" t="s">
        <v>319</v>
      </c>
      <c r="C162" s="7">
        <v>1852.51</v>
      </c>
      <c r="D162" s="29">
        <f>Expenditures!C162/'Expenditures Per Pupil'!C162</f>
        <v>9661.8484596574381</v>
      </c>
      <c r="E162" s="29">
        <f>Expenditures!D162/'Expenditures Per Pupil'!C162</f>
        <v>9069.5160350011593</v>
      </c>
      <c r="F162" s="29">
        <f>Expenditures!E162/'Expenditures Per Pupil'!C162</f>
        <v>4635.6290924205541</v>
      </c>
      <c r="G162" s="29">
        <f>Expenditures!F162/'Expenditures Per Pupil'!C162</f>
        <v>401.98472882737474</v>
      </c>
      <c r="H162" s="29">
        <f>Expenditures!G162/'Expenditures Per Pupil'!C162</f>
        <v>571.42797609729507</v>
      </c>
      <c r="I162" s="29">
        <f>Expenditures!H162/'Expenditures Per Pupil'!C162</f>
        <v>431.91371706495511</v>
      </c>
      <c r="J162" s="29">
        <f>Expenditures!I162/'Expenditures Per Pupil'!C162</f>
        <v>581.97927136695614</v>
      </c>
      <c r="K162" s="29">
        <f>Expenditures!J162/'Expenditures Per Pupil'!C162</f>
        <v>162.18939708827483</v>
      </c>
      <c r="L162" s="29">
        <f>Expenditures!K162/'Expenditures Per Pupil'!C162</f>
        <v>700.48765188851871</v>
      </c>
      <c r="M162" s="29">
        <f>Expenditures!L162/'Expenditures Per Pupil'!C162</f>
        <v>813.6986035163103</v>
      </c>
      <c r="N162" s="29">
        <f>Expenditures!M162/'Expenditures Per Pupil'!C162</f>
        <v>0</v>
      </c>
      <c r="O162" s="29">
        <f>Expenditures!N162/'Expenditures Per Pupil'!C162</f>
        <v>0</v>
      </c>
      <c r="P162" s="29">
        <f>Expenditures!O162/'Expenditures Per Pupil'!C162</f>
        <v>644.83672422820928</v>
      </c>
      <c r="Q162" s="29">
        <f>Expenditures!P162/'Expenditures Per Pupil'!C162</f>
        <v>0</v>
      </c>
      <c r="R162" s="29">
        <f>Expenditures!Q162/'Expenditures Per Pupil'!C162</f>
        <v>125.36887250271253</v>
      </c>
      <c r="S162" s="29">
        <f>Expenditures!R162/'Expenditures Per Pupil'!C162</f>
        <v>0</v>
      </c>
      <c r="T162" s="29">
        <f>Expenditures!S162/'Expenditures Per Pupil'!C162</f>
        <v>0</v>
      </c>
      <c r="U162" s="29">
        <f>Expenditures!T162/'Expenditures Per Pupil'!C162</f>
        <v>0</v>
      </c>
      <c r="V162" s="29">
        <f>Expenditures!U162/'Expenditures Per Pupil'!C162</f>
        <v>0</v>
      </c>
      <c r="W162" s="29">
        <f>Expenditures!V162/'Expenditures Per Pupil'!C162</f>
        <v>0</v>
      </c>
      <c r="X162" s="29">
        <f>Expenditures!W162/'Expenditures Per Pupil'!C162</f>
        <v>0</v>
      </c>
      <c r="Y162" s="29">
        <f>Expenditures!X162/'Expenditures Per Pupil'!C162</f>
        <v>0</v>
      </c>
      <c r="Z162" s="29">
        <f>Expenditures!Y162/'Expenditures Per Pupil'!C162</f>
        <v>0</v>
      </c>
      <c r="AA162" s="29">
        <f>Expenditures!Z162/'Expenditures Per Pupil'!C162</f>
        <v>0</v>
      </c>
      <c r="AB162" s="29">
        <f>Expenditures!AA162/'Expenditures Per Pupil'!C162</f>
        <v>592.33242465627711</v>
      </c>
      <c r="AC162" s="29">
        <f>Expenditures!AB162/'Expenditures Per Pupil'!C162</f>
        <v>12.723121602582442</v>
      </c>
      <c r="AD162" s="29">
        <f>Expenditures!AC162/'Expenditures Per Pupil'!C162</f>
        <v>9674.571581260021</v>
      </c>
    </row>
    <row r="163" spans="1:30" x14ac:dyDescent="0.2">
      <c r="A163" s="20" t="s">
        <v>320</v>
      </c>
      <c r="B163" s="20" t="s">
        <v>321</v>
      </c>
      <c r="C163" s="7">
        <v>1851.66</v>
      </c>
      <c r="D163" s="29">
        <f>Expenditures!C163/'Expenditures Per Pupil'!C163</f>
        <v>8829.9049123489185</v>
      </c>
      <c r="E163" s="29">
        <f>Expenditures!D163/'Expenditures Per Pupil'!C163</f>
        <v>8366.8731894624289</v>
      </c>
      <c r="F163" s="29">
        <f>Expenditures!E163/'Expenditures Per Pupil'!C163</f>
        <v>4542.5230225851392</v>
      </c>
      <c r="G163" s="29">
        <f>Expenditures!F163/'Expenditures Per Pupil'!C163</f>
        <v>394.71504487864945</v>
      </c>
      <c r="H163" s="29">
        <f>Expenditures!G163/'Expenditures Per Pupil'!C163</f>
        <v>496.31897324562823</v>
      </c>
      <c r="I163" s="29">
        <f>Expenditures!H163/'Expenditures Per Pupil'!C163</f>
        <v>305.41810051521333</v>
      </c>
      <c r="J163" s="29">
        <f>Expenditures!I163/'Expenditures Per Pupil'!C163</f>
        <v>409.73374701619082</v>
      </c>
      <c r="K163" s="29">
        <f>Expenditures!J163/'Expenditures Per Pupil'!C163</f>
        <v>243.64302841774406</v>
      </c>
      <c r="L163" s="29">
        <f>Expenditures!K163/'Expenditures Per Pupil'!C163</f>
        <v>797.01044468206908</v>
      </c>
      <c r="M163" s="29">
        <f>Expenditures!L163/'Expenditures Per Pupil'!C163</f>
        <v>577.5441765766933</v>
      </c>
      <c r="N163" s="29">
        <f>Expenditures!M163/'Expenditures Per Pupil'!C163</f>
        <v>0</v>
      </c>
      <c r="O163" s="29">
        <f>Expenditures!N163/'Expenditures Per Pupil'!C163</f>
        <v>0</v>
      </c>
      <c r="P163" s="29">
        <f>Expenditures!O163/'Expenditures Per Pupil'!C163</f>
        <v>502.2057235129559</v>
      </c>
      <c r="Q163" s="29">
        <f>Expenditures!P163/'Expenditures Per Pupil'!C163</f>
        <v>0</v>
      </c>
      <c r="R163" s="29">
        <f>Expenditures!Q163/'Expenditures Per Pupil'!C163</f>
        <v>97.760928032144122</v>
      </c>
      <c r="S163" s="29">
        <f>Expenditures!R163/'Expenditures Per Pupil'!C163</f>
        <v>0</v>
      </c>
      <c r="T163" s="29">
        <f>Expenditures!S163/'Expenditures Per Pupil'!C163</f>
        <v>0</v>
      </c>
      <c r="U163" s="29">
        <f>Expenditures!T163/'Expenditures Per Pupil'!C163</f>
        <v>0</v>
      </c>
      <c r="V163" s="29">
        <f>Expenditures!U163/'Expenditures Per Pupil'!C163</f>
        <v>0</v>
      </c>
      <c r="W163" s="29">
        <f>Expenditures!V163/'Expenditures Per Pupil'!C163</f>
        <v>0</v>
      </c>
      <c r="X163" s="29">
        <f>Expenditures!W163/'Expenditures Per Pupil'!C163</f>
        <v>0</v>
      </c>
      <c r="Y163" s="29">
        <f>Expenditures!X163/'Expenditures Per Pupil'!C163</f>
        <v>0</v>
      </c>
      <c r="Z163" s="29">
        <f>Expenditures!Y163/'Expenditures Per Pupil'!C163</f>
        <v>20.198313945324738</v>
      </c>
      <c r="AA163" s="29">
        <f>Expenditures!Z163/'Expenditures Per Pupil'!C163</f>
        <v>0</v>
      </c>
      <c r="AB163" s="29">
        <f>Expenditures!AA163/'Expenditures Per Pupil'!C163</f>
        <v>442.83340894116628</v>
      </c>
      <c r="AC163" s="29">
        <f>Expenditures!AB163/'Expenditures Per Pupil'!C163</f>
        <v>36.95872892431656</v>
      </c>
      <c r="AD163" s="29">
        <f>Expenditures!AC163/'Expenditures Per Pupil'!C163</f>
        <v>8866.8636412732358</v>
      </c>
    </row>
    <row r="164" spans="1:30" x14ac:dyDescent="0.2">
      <c r="A164" s="20" t="s">
        <v>322</v>
      </c>
      <c r="B164" s="20" t="s">
        <v>323</v>
      </c>
      <c r="C164" s="7">
        <v>1426.36</v>
      </c>
      <c r="D164" s="29">
        <f>Expenditures!C164/'Expenditures Per Pupil'!C164</f>
        <v>8076.3274138366187</v>
      </c>
      <c r="E164" s="29">
        <f>Expenditures!D164/'Expenditures Per Pupil'!C164</f>
        <v>7664.2220266973281</v>
      </c>
      <c r="F164" s="29">
        <f>Expenditures!E164/'Expenditures Per Pupil'!C164</f>
        <v>4483.4789043439241</v>
      </c>
      <c r="G164" s="29">
        <f>Expenditures!F164/'Expenditures Per Pupil'!C164</f>
        <v>244.55045009674978</v>
      </c>
      <c r="H164" s="29">
        <f>Expenditures!G164/'Expenditures Per Pupil'!C164</f>
        <v>228.16916486721445</v>
      </c>
      <c r="I164" s="29">
        <f>Expenditures!H164/'Expenditures Per Pupil'!C164</f>
        <v>240.29948960991618</v>
      </c>
      <c r="J164" s="29">
        <f>Expenditures!I164/'Expenditures Per Pupil'!C164</f>
        <v>375.93657281471724</v>
      </c>
      <c r="K164" s="29">
        <f>Expenditures!J164/'Expenditures Per Pupil'!C164</f>
        <v>219.0196584312516</v>
      </c>
      <c r="L164" s="29">
        <f>Expenditures!K164/'Expenditures Per Pupil'!C164</f>
        <v>593.19043579461004</v>
      </c>
      <c r="M164" s="29">
        <f>Expenditures!L164/'Expenditures Per Pupil'!C164</f>
        <v>613.92309094478253</v>
      </c>
      <c r="N164" s="29">
        <f>Expenditures!M164/'Expenditures Per Pupil'!C164</f>
        <v>0</v>
      </c>
      <c r="O164" s="29">
        <f>Expenditures!N164/'Expenditures Per Pupil'!C164</f>
        <v>0</v>
      </c>
      <c r="P164" s="29">
        <f>Expenditures!O164/'Expenditures Per Pupil'!C164</f>
        <v>581.81431756358847</v>
      </c>
      <c r="Q164" s="29">
        <f>Expenditures!P164/'Expenditures Per Pupil'!C164</f>
        <v>0</v>
      </c>
      <c r="R164" s="29">
        <f>Expenditures!Q164/'Expenditures Per Pupil'!C164</f>
        <v>83.83994223057293</v>
      </c>
      <c r="S164" s="29">
        <f>Expenditures!R164/'Expenditures Per Pupil'!C164</f>
        <v>0</v>
      </c>
      <c r="T164" s="29">
        <f>Expenditures!S164/'Expenditures Per Pupil'!C164</f>
        <v>0</v>
      </c>
      <c r="U164" s="29">
        <f>Expenditures!T164/'Expenditures Per Pupil'!C164</f>
        <v>0</v>
      </c>
      <c r="V164" s="29">
        <f>Expenditures!U164/'Expenditures Per Pupil'!C164</f>
        <v>0</v>
      </c>
      <c r="W164" s="29">
        <f>Expenditures!V164/'Expenditures Per Pupil'!C164</f>
        <v>0</v>
      </c>
      <c r="X164" s="29">
        <f>Expenditures!W164/'Expenditures Per Pupil'!C164</f>
        <v>0</v>
      </c>
      <c r="Y164" s="29">
        <f>Expenditures!X164/'Expenditures Per Pupil'!C164</f>
        <v>0</v>
      </c>
      <c r="Z164" s="29">
        <f>Expenditures!Y164/'Expenditures Per Pupil'!C164</f>
        <v>26.213150957682494</v>
      </c>
      <c r="AA164" s="29">
        <f>Expenditures!Z164/'Expenditures Per Pupil'!C164</f>
        <v>0</v>
      </c>
      <c r="AB164" s="29">
        <f>Expenditures!AA164/'Expenditures Per Pupil'!C164</f>
        <v>385.89223618160918</v>
      </c>
      <c r="AC164" s="29">
        <f>Expenditures!AB164/'Expenditures Per Pupil'!C164</f>
        <v>109.05994980229396</v>
      </c>
      <c r="AD164" s="29">
        <f>Expenditures!AC164/'Expenditures Per Pupil'!C164</f>
        <v>8185.3873636389135</v>
      </c>
    </row>
    <row r="165" spans="1:30" x14ac:dyDescent="0.2">
      <c r="A165" s="20" t="s">
        <v>324</v>
      </c>
      <c r="B165" s="20" t="s">
        <v>325</v>
      </c>
      <c r="C165" s="7">
        <v>2081.14</v>
      </c>
      <c r="D165" s="29">
        <f>Expenditures!C165/'Expenditures Per Pupil'!C165</f>
        <v>9770.1024198275954</v>
      </c>
      <c r="E165" s="29">
        <f>Expenditures!D165/'Expenditures Per Pupil'!C165</f>
        <v>9272.8235534370597</v>
      </c>
      <c r="F165" s="29">
        <f>Expenditures!E165/'Expenditures Per Pupil'!C165</f>
        <v>4988.500547776699</v>
      </c>
      <c r="G165" s="29">
        <f>Expenditures!F165/'Expenditures Per Pupil'!C165</f>
        <v>289.85010138673999</v>
      </c>
      <c r="H165" s="29">
        <f>Expenditures!G165/'Expenditures Per Pupil'!C165</f>
        <v>214.73191616133465</v>
      </c>
      <c r="I165" s="29">
        <f>Expenditures!H165/'Expenditures Per Pupil'!C165</f>
        <v>520.96442334489745</v>
      </c>
      <c r="J165" s="29">
        <f>Expenditures!I165/'Expenditures Per Pupil'!C165</f>
        <v>506.39339977127923</v>
      </c>
      <c r="K165" s="29">
        <f>Expenditures!J165/'Expenditures Per Pupil'!C165</f>
        <v>222.12619525836803</v>
      </c>
      <c r="L165" s="29">
        <f>Expenditures!K165/'Expenditures Per Pupil'!C165</f>
        <v>949.21378186955235</v>
      </c>
      <c r="M165" s="29">
        <f>Expenditures!L165/'Expenditures Per Pupil'!C165</f>
        <v>814.488693696724</v>
      </c>
      <c r="N165" s="29">
        <f>Expenditures!M165/'Expenditures Per Pupil'!C165</f>
        <v>0</v>
      </c>
      <c r="O165" s="29">
        <f>Expenditures!N165/'Expenditures Per Pupil'!C165</f>
        <v>0</v>
      </c>
      <c r="P165" s="29">
        <f>Expenditures!O165/'Expenditures Per Pupil'!C165</f>
        <v>630.09461160710009</v>
      </c>
      <c r="Q165" s="29">
        <f>Expenditures!P165/'Expenditures Per Pupil'!C165</f>
        <v>0</v>
      </c>
      <c r="R165" s="29">
        <f>Expenditures!Q165/'Expenditures Per Pupil'!C165</f>
        <v>101.52776843460796</v>
      </c>
      <c r="S165" s="29">
        <f>Expenditures!R165/'Expenditures Per Pupil'!C165</f>
        <v>34.93211412975581</v>
      </c>
      <c r="T165" s="29">
        <f>Expenditures!S165/'Expenditures Per Pupil'!C165</f>
        <v>0</v>
      </c>
      <c r="U165" s="29">
        <f>Expenditures!T165/'Expenditures Per Pupil'!C165</f>
        <v>0</v>
      </c>
      <c r="V165" s="29">
        <f>Expenditures!U165/'Expenditures Per Pupil'!C165</f>
        <v>2.3064282076169791</v>
      </c>
      <c r="W165" s="29">
        <f>Expenditures!V165/'Expenditures Per Pupil'!C165</f>
        <v>0</v>
      </c>
      <c r="X165" s="29">
        <f>Expenditures!W165/'Expenditures Per Pupil'!C165</f>
        <v>0</v>
      </c>
      <c r="Y165" s="29">
        <f>Expenditures!X165/'Expenditures Per Pupil'!C165</f>
        <v>0</v>
      </c>
      <c r="Z165" s="29">
        <f>Expenditures!Y165/'Expenditures Per Pupil'!C165</f>
        <v>0</v>
      </c>
      <c r="AA165" s="29">
        <f>Expenditures!Z165/'Expenditures Per Pupil'!C165</f>
        <v>0</v>
      </c>
      <c r="AB165" s="29">
        <f>Expenditures!AA165/'Expenditures Per Pupil'!C165</f>
        <v>494.97243818291901</v>
      </c>
      <c r="AC165" s="29">
        <f>Expenditures!AB165/'Expenditures Per Pupil'!C165</f>
        <v>558.32585025514868</v>
      </c>
      <c r="AD165" s="29">
        <f>Expenditures!AC165/'Expenditures Per Pupil'!C165</f>
        <v>10328.428270082744</v>
      </c>
    </row>
    <row r="166" spans="1:30" x14ac:dyDescent="0.2">
      <c r="A166" s="20" t="s">
        <v>326</v>
      </c>
      <c r="B166" s="20" t="s">
        <v>327</v>
      </c>
      <c r="C166" s="7">
        <v>1261.46</v>
      </c>
      <c r="D166" s="29">
        <f>Expenditures!C166/'Expenditures Per Pupil'!C166</f>
        <v>9701.0316617253029</v>
      </c>
      <c r="E166" s="29">
        <f>Expenditures!D166/'Expenditures Per Pupil'!C166</f>
        <v>7939.8269148447043</v>
      </c>
      <c r="F166" s="29">
        <f>Expenditures!E166/'Expenditures Per Pupil'!C166</f>
        <v>4368.3349055855915</v>
      </c>
      <c r="G166" s="29">
        <f>Expenditures!F166/'Expenditures Per Pupil'!C166</f>
        <v>293.91243479777404</v>
      </c>
      <c r="H166" s="29">
        <f>Expenditures!G166/'Expenditures Per Pupil'!C166</f>
        <v>328.25376151443561</v>
      </c>
      <c r="I166" s="29">
        <f>Expenditures!H166/'Expenditures Per Pupil'!C166</f>
        <v>606.01793953038543</v>
      </c>
      <c r="J166" s="29">
        <f>Expenditures!I166/'Expenditures Per Pupil'!C166</f>
        <v>394.44729916128927</v>
      </c>
      <c r="K166" s="29">
        <f>Expenditures!J166/'Expenditures Per Pupil'!C166</f>
        <v>107.14090022672141</v>
      </c>
      <c r="L166" s="29">
        <f>Expenditures!K166/'Expenditures Per Pupil'!C166</f>
        <v>735.80379877285054</v>
      </c>
      <c r="M166" s="29">
        <f>Expenditures!L166/'Expenditures Per Pupil'!C166</f>
        <v>614.84594834556776</v>
      </c>
      <c r="N166" s="29">
        <f>Expenditures!M166/'Expenditures Per Pupil'!C166</f>
        <v>0</v>
      </c>
      <c r="O166" s="29">
        <f>Expenditures!N166/'Expenditures Per Pupil'!C166</f>
        <v>0</v>
      </c>
      <c r="P166" s="29">
        <f>Expenditures!O166/'Expenditures Per Pupil'!C166</f>
        <v>491.06992691008827</v>
      </c>
      <c r="Q166" s="29">
        <f>Expenditures!P166/'Expenditures Per Pupil'!C166</f>
        <v>0</v>
      </c>
      <c r="R166" s="29">
        <f>Expenditures!Q166/'Expenditures Per Pupil'!C166</f>
        <v>0</v>
      </c>
      <c r="S166" s="29">
        <f>Expenditures!R166/'Expenditures Per Pupil'!C166</f>
        <v>0</v>
      </c>
      <c r="T166" s="29">
        <f>Expenditures!S166/'Expenditures Per Pupil'!C166</f>
        <v>0</v>
      </c>
      <c r="U166" s="29">
        <f>Expenditures!T166/'Expenditures Per Pupil'!C166</f>
        <v>0</v>
      </c>
      <c r="V166" s="29">
        <f>Expenditures!U166/'Expenditures Per Pupil'!C166</f>
        <v>0</v>
      </c>
      <c r="W166" s="29">
        <f>Expenditures!V166/'Expenditures Per Pupil'!C166</f>
        <v>0</v>
      </c>
      <c r="X166" s="29">
        <f>Expenditures!W166/'Expenditures Per Pupil'!C166</f>
        <v>0</v>
      </c>
      <c r="Y166" s="29">
        <f>Expenditures!X166/'Expenditures Per Pupil'!C166</f>
        <v>0</v>
      </c>
      <c r="Z166" s="29">
        <f>Expenditures!Y166/'Expenditures Per Pupil'!C166</f>
        <v>0</v>
      </c>
      <c r="AA166" s="29">
        <f>Expenditures!Z166/'Expenditures Per Pupil'!C166</f>
        <v>0</v>
      </c>
      <c r="AB166" s="29">
        <f>Expenditures!AA166/'Expenditures Per Pupil'!C166</f>
        <v>1761.2047468805986</v>
      </c>
      <c r="AC166" s="29">
        <f>Expenditures!AB166/'Expenditures Per Pupil'!C166</f>
        <v>515.60755790908945</v>
      </c>
      <c r="AD166" s="29">
        <f>Expenditures!AC166/'Expenditures Per Pupil'!C166</f>
        <v>10216.639219634393</v>
      </c>
    </row>
    <row r="167" spans="1:30" x14ac:dyDescent="0.2">
      <c r="A167" s="20" t="s">
        <v>328</v>
      </c>
      <c r="B167" s="20" t="s">
        <v>329</v>
      </c>
      <c r="C167" s="7">
        <v>11494.17</v>
      </c>
      <c r="D167" s="29">
        <f>Expenditures!C167/'Expenditures Per Pupil'!C167</f>
        <v>8343.7880795220535</v>
      </c>
      <c r="E167" s="29">
        <f>Expenditures!D167/'Expenditures Per Pupil'!C167</f>
        <v>7506.2957342722439</v>
      </c>
      <c r="F167" s="29">
        <f>Expenditures!E167/'Expenditures Per Pupil'!C167</f>
        <v>4558.0197456623664</v>
      </c>
      <c r="G167" s="29">
        <f>Expenditures!F167/'Expenditures Per Pupil'!C167</f>
        <v>163.11043424623091</v>
      </c>
      <c r="H167" s="29">
        <f>Expenditures!G167/'Expenditures Per Pupil'!C167</f>
        <v>222.33967567906163</v>
      </c>
      <c r="I167" s="29">
        <f>Expenditures!H167/'Expenditures Per Pupil'!C167</f>
        <v>81.150906068032754</v>
      </c>
      <c r="J167" s="29">
        <f>Expenditures!I167/'Expenditures Per Pupil'!C167</f>
        <v>312.69311920738949</v>
      </c>
      <c r="K167" s="29">
        <f>Expenditures!J167/'Expenditures Per Pupil'!C167</f>
        <v>126.06848254375915</v>
      </c>
      <c r="L167" s="29">
        <f>Expenditures!K167/'Expenditures Per Pupil'!C167</f>
        <v>748.18159031926621</v>
      </c>
      <c r="M167" s="29">
        <f>Expenditures!L167/'Expenditures Per Pupil'!C167</f>
        <v>647.40446417618671</v>
      </c>
      <c r="N167" s="29">
        <f>Expenditures!M167/'Expenditures Per Pupil'!C167</f>
        <v>0</v>
      </c>
      <c r="O167" s="29">
        <f>Expenditures!N167/'Expenditures Per Pupil'!C167</f>
        <v>0</v>
      </c>
      <c r="P167" s="29">
        <f>Expenditures!O167/'Expenditures Per Pupil'!C167</f>
        <v>555.23919778461607</v>
      </c>
      <c r="Q167" s="29">
        <f>Expenditures!P167/'Expenditures Per Pupil'!C167</f>
        <v>0</v>
      </c>
      <c r="R167" s="29">
        <f>Expenditures!Q167/'Expenditures Per Pupil'!C167</f>
        <v>92.088118585334996</v>
      </c>
      <c r="S167" s="29">
        <f>Expenditures!R167/'Expenditures Per Pupil'!C167</f>
        <v>0</v>
      </c>
      <c r="T167" s="29">
        <f>Expenditures!S167/'Expenditures Per Pupil'!C167</f>
        <v>0</v>
      </c>
      <c r="U167" s="29">
        <f>Expenditures!T167/'Expenditures Per Pupil'!C167</f>
        <v>3.7568480368743455</v>
      </c>
      <c r="V167" s="29">
        <f>Expenditures!U167/'Expenditures Per Pupil'!C167</f>
        <v>0</v>
      </c>
      <c r="W167" s="29">
        <f>Expenditures!V167/'Expenditures Per Pupil'!C167</f>
        <v>0</v>
      </c>
      <c r="X167" s="29">
        <f>Expenditures!W167/'Expenditures Per Pupil'!C167</f>
        <v>0</v>
      </c>
      <c r="Y167" s="29">
        <f>Expenditures!X167/'Expenditures Per Pupil'!C167</f>
        <v>222.42165550013615</v>
      </c>
      <c r="Z167" s="29">
        <f>Expenditures!Y167/'Expenditures Per Pupil'!C167</f>
        <v>5.2992952079184494</v>
      </c>
      <c r="AA167" s="29">
        <f>Expenditures!Z167/'Expenditures Per Pupil'!C167</f>
        <v>0</v>
      </c>
      <c r="AB167" s="29">
        <f>Expenditures!AA167/'Expenditures Per Pupil'!C167</f>
        <v>606.01454650488029</v>
      </c>
      <c r="AC167" s="29">
        <f>Expenditures!AB167/'Expenditures Per Pupil'!C167</f>
        <v>1284.0432175615986</v>
      </c>
      <c r="AD167" s="29">
        <f>Expenditures!AC167/'Expenditures Per Pupil'!C167</f>
        <v>9627.8312970836523</v>
      </c>
    </row>
    <row r="168" spans="1:30" x14ac:dyDescent="0.2">
      <c r="A168" s="20" t="s">
        <v>330</v>
      </c>
      <c r="B168" s="20" t="s">
        <v>331</v>
      </c>
      <c r="C168" s="7">
        <v>1583.27</v>
      </c>
      <c r="D168" s="29">
        <f>Expenditures!C168/'Expenditures Per Pupil'!C168</f>
        <v>9613.6731385044877</v>
      </c>
      <c r="E168" s="29">
        <f>Expenditures!D168/'Expenditures Per Pupil'!C168</f>
        <v>9118.6828967895563</v>
      </c>
      <c r="F168" s="29">
        <f>Expenditures!E168/'Expenditures Per Pupil'!C168</f>
        <v>4970.3980117099418</v>
      </c>
      <c r="G168" s="29">
        <f>Expenditures!F168/'Expenditures Per Pupil'!C168</f>
        <v>166.95125910299569</v>
      </c>
      <c r="H168" s="29">
        <f>Expenditures!G168/'Expenditures Per Pupil'!C168</f>
        <v>296.80500483177224</v>
      </c>
      <c r="I168" s="29">
        <f>Expenditures!H168/'Expenditures Per Pupil'!C168</f>
        <v>485.82574671407906</v>
      </c>
      <c r="J168" s="29">
        <f>Expenditures!I168/'Expenditures Per Pupil'!C168</f>
        <v>494.65758840879954</v>
      </c>
      <c r="K168" s="29">
        <f>Expenditures!J168/'Expenditures Per Pupil'!C168</f>
        <v>391.31119771106637</v>
      </c>
      <c r="L168" s="29">
        <f>Expenditures!K168/'Expenditures Per Pupil'!C168</f>
        <v>854.7143443632483</v>
      </c>
      <c r="M168" s="29">
        <f>Expenditures!L168/'Expenditures Per Pupil'!C168</f>
        <v>630.87137380232048</v>
      </c>
      <c r="N168" s="29">
        <f>Expenditures!M168/'Expenditures Per Pupil'!C168</f>
        <v>0</v>
      </c>
      <c r="O168" s="29">
        <f>Expenditures!N168/'Expenditures Per Pupil'!C168</f>
        <v>0</v>
      </c>
      <c r="P168" s="29">
        <f>Expenditures!O168/'Expenditures Per Pupil'!C168</f>
        <v>611.74710567370062</v>
      </c>
      <c r="Q168" s="29">
        <f>Expenditures!P168/'Expenditures Per Pupil'!C168</f>
        <v>0</v>
      </c>
      <c r="R168" s="29">
        <f>Expenditures!Q168/'Expenditures Per Pupil'!C168</f>
        <v>215.40126447163149</v>
      </c>
      <c r="S168" s="29">
        <f>Expenditures!R168/'Expenditures Per Pupil'!C168</f>
        <v>0</v>
      </c>
      <c r="T168" s="29">
        <f>Expenditures!S168/'Expenditures Per Pupil'!C168</f>
        <v>0</v>
      </c>
      <c r="U168" s="29">
        <f>Expenditures!T168/'Expenditures Per Pupil'!C168</f>
        <v>187.95025485229937</v>
      </c>
      <c r="V168" s="29">
        <f>Expenditures!U168/'Expenditures Per Pupil'!C168</f>
        <v>0</v>
      </c>
      <c r="W168" s="29">
        <f>Expenditures!V168/'Expenditures Per Pupil'!C168</f>
        <v>0</v>
      </c>
      <c r="X168" s="29">
        <f>Expenditures!W168/'Expenditures Per Pupil'!C168</f>
        <v>0</v>
      </c>
      <c r="Y168" s="29">
        <f>Expenditures!X168/'Expenditures Per Pupil'!C168</f>
        <v>0</v>
      </c>
      <c r="Z168" s="29">
        <f>Expenditures!Y168/'Expenditures Per Pupil'!C168</f>
        <v>0</v>
      </c>
      <c r="AA168" s="29">
        <f>Expenditures!Z168/'Expenditures Per Pupil'!C168</f>
        <v>0</v>
      </c>
      <c r="AB168" s="29">
        <f>Expenditures!AA168/'Expenditures Per Pupil'!C168</f>
        <v>307.03998686263242</v>
      </c>
      <c r="AC168" s="29">
        <f>Expenditures!AB168/'Expenditures Per Pupil'!C168</f>
        <v>242.53412241752829</v>
      </c>
      <c r="AD168" s="29">
        <f>Expenditures!AC168/'Expenditures Per Pupil'!C168</f>
        <v>9856.2072609220158</v>
      </c>
    </row>
    <row r="169" spans="1:30" x14ac:dyDescent="0.2">
      <c r="A169" s="20" t="s">
        <v>332</v>
      </c>
      <c r="B169" s="20" t="s">
        <v>333</v>
      </c>
      <c r="C169" s="7">
        <v>2314.33</v>
      </c>
      <c r="D169" s="29">
        <f>Expenditures!C169/'Expenditures Per Pupil'!C169</f>
        <v>9789.3125958700803</v>
      </c>
      <c r="E169" s="29">
        <f>Expenditures!D169/'Expenditures Per Pupil'!C169</f>
        <v>8833.6523227024663</v>
      </c>
      <c r="F169" s="29">
        <f>Expenditures!E169/'Expenditures Per Pupil'!C169</f>
        <v>4635.7534664460127</v>
      </c>
      <c r="G169" s="29">
        <f>Expenditures!F169/'Expenditures Per Pupil'!C169</f>
        <v>431.65743433304675</v>
      </c>
      <c r="H169" s="29">
        <f>Expenditures!G169/'Expenditures Per Pupil'!C169</f>
        <v>720.26228325260445</v>
      </c>
      <c r="I169" s="29">
        <f>Expenditures!H169/'Expenditures Per Pupil'!C169</f>
        <v>173.73658034938839</v>
      </c>
      <c r="J169" s="29">
        <f>Expenditures!I169/'Expenditures Per Pupil'!C169</f>
        <v>500.66430457194951</v>
      </c>
      <c r="K169" s="29">
        <f>Expenditures!J169/'Expenditures Per Pupil'!C169</f>
        <v>97.498904650590035</v>
      </c>
      <c r="L169" s="29">
        <f>Expenditures!K169/'Expenditures Per Pupil'!C169</f>
        <v>734.34292862297082</v>
      </c>
      <c r="M169" s="29">
        <f>Expenditures!L169/'Expenditures Per Pupil'!C169</f>
        <v>744.45113272523804</v>
      </c>
      <c r="N169" s="29">
        <f>Expenditures!M169/'Expenditures Per Pupil'!C169</f>
        <v>0</v>
      </c>
      <c r="O169" s="29">
        <f>Expenditures!N169/'Expenditures Per Pupil'!C169</f>
        <v>0</v>
      </c>
      <c r="P169" s="29">
        <f>Expenditures!O169/'Expenditures Per Pupil'!C169</f>
        <v>643.78689296686298</v>
      </c>
      <c r="Q169" s="29">
        <f>Expenditures!P169/'Expenditures Per Pupil'!C169</f>
        <v>0.45672397626958994</v>
      </c>
      <c r="R169" s="29">
        <f>Expenditures!Q169/'Expenditures Per Pupil'!C169</f>
        <v>141.97464060872909</v>
      </c>
      <c r="S169" s="29">
        <f>Expenditures!R169/'Expenditures Per Pupil'!C169</f>
        <v>9.0670301988048365</v>
      </c>
      <c r="T169" s="29">
        <f>Expenditures!S169/'Expenditures Per Pupil'!C169</f>
        <v>0</v>
      </c>
      <c r="U169" s="29">
        <f>Expenditures!T169/'Expenditures Per Pupil'!C169</f>
        <v>0</v>
      </c>
      <c r="V169" s="29">
        <f>Expenditures!U169/'Expenditures Per Pupil'!C169</f>
        <v>0</v>
      </c>
      <c r="W169" s="29">
        <f>Expenditures!V169/'Expenditures Per Pupil'!C169</f>
        <v>0</v>
      </c>
      <c r="X169" s="29">
        <f>Expenditures!W169/'Expenditures Per Pupil'!C169</f>
        <v>0</v>
      </c>
      <c r="Y169" s="29">
        <f>Expenditures!X169/'Expenditures Per Pupil'!C169</f>
        <v>0</v>
      </c>
      <c r="Z169" s="29">
        <f>Expenditures!Y169/'Expenditures Per Pupil'!C169</f>
        <v>0</v>
      </c>
      <c r="AA169" s="29">
        <f>Expenditures!Z169/'Expenditures Per Pupil'!C169</f>
        <v>0</v>
      </c>
      <c r="AB169" s="29">
        <f>Expenditures!AA169/'Expenditures Per Pupil'!C169</f>
        <v>955.66027316761233</v>
      </c>
      <c r="AC169" s="29">
        <f>Expenditures!AB169/'Expenditures Per Pupil'!C169</f>
        <v>506.09190996962406</v>
      </c>
      <c r="AD169" s="29">
        <f>Expenditures!AC169/'Expenditures Per Pupil'!C169</f>
        <v>10295.404505839704</v>
      </c>
    </row>
    <row r="170" spans="1:30" x14ac:dyDescent="0.2">
      <c r="A170" s="20" t="s">
        <v>334</v>
      </c>
      <c r="B170" s="20" t="s">
        <v>335</v>
      </c>
      <c r="C170" s="7">
        <v>1960.22</v>
      </c>
      <c r="D170" s="29">
        <f>Expenditures!C170/'Expenditures Per Pupil'!C170</f>
        <v>9315.3057820040594</v>
      </c>
      <c r="E170" s="29">
        <f>Expenditures!D170/'Expenditures Per Pupil'!C170</f>
        <v>8872.6095591311187</v>
      </c>
      <c r="F170" s="29">
        <f>Expenditures!E170/'Expenditures Per Pupil'!C170</f>
        <v>4528.4651671751135</v>
      </c>
      <c r="G170" s="29">
        <f>Expenditures!F170/'Expenditures Per Pupil'!C170</f>
        <v>454.5121823060677</v>
      </c>
      <c r="H170" s="29">
        <f>Expenditures!G170/'Expenditures Per Pupil'!C170</f>
        <v>788.921064982502</v>
      </c>
      <c r="I170" s="29">
        <f>Expenditures!H170/'Expenditures Per Pupil'!C170</f>
        <v>206.5316648131332</v>
      </c>
      <c r="J170" s="29">
        <f>Expenditures!I170/'Expenditures Per Pupil'!C170</f>
        <v>437.273474405934</v>
      </c>
      <c r="K170" s="29">
        <f>Expenditures!J170/'Expenditures Per Pupil'!C170</f>
        <v>190.52698166532326</v>
      </c>
      <c r="L170" s="29">
        <f>Expenditures!K170/'Expenditures Per Pupil'!C170</f>
        <v>1016.8375386436217</v>
      </c>
      <c r="M170" s="29">
        <f>Expenditures!L170/'Expenditures Per Pupil'!C170</f>
        <v>505.95100549938275</v>
      </c>
      <c r="N170" s="29">
        <f>Expenditures!M170/'Expenditures Per Pupil'!C170</f>
        <v>0</v>
      </c>
      <c r="O170" s="29">
        <f>Expenditures!N170/'Expenditures Per Pupil'!C170</f>
        <v>0</v>
      </c>
      <c r="P170" s="29">
        <f>Expenditures!O170/'Expenditures Per Pupil'!C170</f>
        <v>647.93580822560727</v>
      </c>
      <c r="Q170" s="29">
        <f>Expenditures!P170/'Expenditures Per Pupil'!C170</f>
        <v>0</v>
      </c>
      <c r="R170" s="29">
        <f>Expenditures!Q170/'Expenditures Per Pupil'!C170</f>
        <v>95.654671414433082</v>
      </c>
      <c r="S170" s="29">
        <f>Expenditures!R170/'Expenditures Per Pupil'!C170</f>
        <v>0</v>
      </c>
      <c r="T170" s="29">
        <f>Expenditures!S170/'Expenditures Per Pupil'!C170</f>
        <v>0</v>
      </c>
      <c r="U170" s="29">
        <f>Expenditures!T170/'Expenditures Per Pupil'!C170</f>
        <v>0</v>
      </c>
      <c r="V170" s="29">
        <f>Expenditures!U170/'Expenditures Per Pupil'!C170</f>
        <v>0</v>
      </c>
      <c r="W170" s="29">
        <f>Expenditures!V170/'Expenditures Per Pupil'!C170</f>
        <v>0</v>
      </c>
      <c r="X170" s="29">
        <f>Expenditures!W170/'Expenditures Per Pupil'!C170</f>
        <v>0</v>
      </c>
      <c r="Y170" s="29">
        <f>Expenditures!X170/'Expenditures Per Pupil'!C170</f>
        <v>0</v>
      </c>
      <c r="Z170" s="29">
        <f>Expenditures!Y170/'Expenditures Per Pupil'!C170</f>
        <v>0.99478629949699526</v>
      </c>
      <c r="AA170" s="29">
        <f>Expenditures!Z170/'Expenditures Per Pupil'!C170</f>
        <v>0</v>
      </c>
      <c r="AB170" s="29">
        <f>Expenditures!AA170/'Expenditures Per Pupil'!C170</f>
        <v>441.70143657344585</v>
      </c>
      <c r="AC170" s="29">
        <f>Expenditures!AB170/'Expenditures Per Pupil'!C170</f>
        <v>130.27498954199018</v>
      </c>
      <c r="AD170" s="29">
        <f>Expenditures!AC170/'Expenditures Per Pupil'!C170</f>
        <v>9445.5807715460505</v>
      </c>
    </row>
    <row r="171" spans="1:30" x14ac:dyDescent="0.2">
      <c r="A171" s="20" t="s">
        <v>336</v>
      </c>
      <c r="B171" s="20" t="s">
        <v>337</v>
      </c>
      <c r="C171" s="7">
        <v>107.5</v>
      </c>
      <c r="D171" s="29">
        <f>Expenditures!C171/'Expenditures Per Pupil'!C171</f>
        <v>12760.70688372093</v>
      </c>
      <c r="E171" s="29">
        <f>Expenditures!D171/'Expenditures Per Pupil'!C171</f>
        <v>12347.475720930232</v>
      </c>
      <c r="F171" s="29">
        <f>Expenditures!E171/'Expenditures Per Pupil'!C171</f>
        <v>6112.1603720930234</v>
      </c>
      <c r="G171" s="29">
        <f>Expenditures!F171/'Expenditures Per Pupil'!C171</f>
        <v>0</v>
      </c>
      <c r="H171" s="29">
        <f>Expenditures!G171/'Expenditures Per Pupil'!C171</f>
        <v>0</v>
      </c>
      <c r="I171" s="29">
        <f>Expenditures!H171/'Expenditures Per Pupil'!C171</f>
        <v>1672.7574883720929</v>
      </c>
      <c r="J171" s="29">
        <f>Expenditures!I171/'Expenditures Per Pupil'!C171</f>
        <v>836.29060465116288</v>
      </c>
      <c r="K171" s="29">
        <f>Expenditures!J171/'Expenditures Per Pupil'!C171</f>
        <v>966.95934883720929</v>
      </c>
      <c r="L171" s="29">
        <f>Expenditures!K171/'Expenditures Per Pupil'!C171</f>
        <v>1212.1301395348837</v>
      </c>
      <c r="M171" s="29">
        <f>Expenditures!L171/'Expenditures Per Pupil'!C171</f>
        <v>530.52669767441864</v>
      </c>
      <c r="N171" s="29">
        <f>Expenditures!M171/'Expenditures Per Pupil'!C171</f>
        <v>0</v>
      </c>
      <c r="O171" s="29">
        <f>Expenditures!N171/'Expenditures Per Pupil'!C171</f>
        <v>0</v>
      </c>
      <c r="P171" s="29">
        <f>Expenditures!O171/'Expenditures Per Pupil'!C171</f>
        <v>694.3254883720931</v>
      </c>
      <c r="Q171" s="29">
        <f>Expenditures!P171/'Expenditures Per Pupil'!C171</f>
        <v>0</v>
      </c>
      <c r="R171" s="29">
        <f>Expenditures!Q171/'Expenditures Per Pupil'!C171</f>
        <v>322.32558139534882</v>
      </c>
      <c r="S171" s="29">
        <f>Expenditures!R171/'Expenditures Per Pupil'!C171</f>
        <v>0</v>
      </c>
      <c r="T171" s="29">
        <f>Expenditures!S171/'Expenditures Per Pupil'!C171</f>
        <v>0</v>
      </c>
      <c r="U171" s="29">
        <f>Expenditures!T171/'Expenditures Per Pupil'!C171</f>
        <v>0</v>
      </c>
      <c r="V171" s="29">
        <f>Expenditures!U171/'Expenditures Per Pupil'!C171</f>
        <v>0</v>
      </c>
      <c r="W171" s="29">
        <f>Expenditures!V171/'Expenditures Per Pupil'!C171</f>
        <v>0</v>
      </c>
      <c r="X171" s="29">
        <f>Expenditures!W171/'Expenditures Per Pupil'!C171</f>
        <v>0</v>
      </c>
      <c r="Y171" s="29">
        <f>Expenditures!X171/'Expenditures Per Pupil'!C171</f>
        <v>0</v>
      </c>
      <c r="Z171" s="29">
        <f>Expenditures!Y171/'Expenditures Per Pupil'!C171</f>
        <v>0</v>
      </c>
      <c r="AA171" s="29">
        <f>Expenditures!Z171/'Expenditures Per Pupil'!C171</f>
        <v>0</v>
      </c>
      <c r="AB171" s="29">
        <f>Expenditures!AA171/'Expenditures Per Pupil'!C171</f>
        <v>413.23116279069768</v>
      </c>
      <c r="AC171" s="29">
        <f>Expenditures!AB171/'Expenditures Per Pupil'!C171</f>
        <v>0</v>
      </c>
      <c r="AD171" s="29">
        <f>Expenditures!AC171/'Expenditures Per Pupil'!C171</f>
        <v>12760.70688372093</v>
      </c>
    </row>
    <row r="172" spans="1:30" x14ac:dyDescent="0.2">
      <c r="A172" s="20" t="s">
        <v>338</v>
      </c>
      <c r="B172" s="20" t="s">
        <v>339</v>
      </c>
      <c r="C172" s="7">
        <v>4111.62</v>
      </c>
      <c r="D172" s="29">
        <f>Expenditures!C172/'Expenditures Per Pupil'!C172</f>
        <v>9764.727037031631</v>
      </c>
      <c r="E172" s="29">
        <f>Expenditures!D172/'Expenditures Per Pupil'!C172</f>
        <v>9360.9297478852623</v>
      </c>
      <c r="F172" s="29">
        <f>Expenditures!E172/'Expenditures Per Pupil'!C172</f>
        <v>5365.6498898244481</v>
      </c>
      <c r="G172" s="29">
        <f>Expenditures!F172/'Expenditures Per Pupil'!C172</f>
        <v>374.56687145212834</v>
      </c>
      <c r="H172" s="29">
        <f>Expenditures!G172/'Expenditures Per Pupil'!C172</f>
        <v>498.31168493197333</v>
      </c>
      <c r="I172" s="29">
        <f>Expenditures!H172/'Expenditures Per Pupil'!C172</f>
        <v>229.8932415933379</v>
      </c>
      <c r="J172" s="29">
        <f>Expenditures!I172/'Expenditures Per Pupil'!C172</f>
        <v>364.83004265958431</v>
      </c>
      <c r="K172" s="29">
        <f>Expenditures!J172/'Expenditures Per Pupil'!C172</f>
        <v>113.72072078645401</v>
      </c>
      <c r="L172" s="29">
        <f>Expenditures!K172/'Expenditures Per Pupil'!C172</f>
        <v>815.68066601485543</v>
      </c>
      <c r="M172" s="29">
        <f>Expenditures!L172/'Expenditures Per Pupil'!C172</f>
        <v>799.18583915828799</v>
      </c>
      <c r="N172" s="29">
        <f>Expenditures!M172/'Expenditures Per Pupil'!C172</f>
        <v>0</v>
      </c>
      <c r="O172" s="29">
        <f>Expenditures!N172/'Expenditures Per Pupil'!C172</f>
        <v>0</v>
      </c>
      <c r="P172" s="29">
        <f>Expenditures!O172/'Expenditures Per Pupil'!C172</f>
        <v>629.80622966130147</v>
      </c>
      <c r="Q172" s="29">
        <f>Expenditures!P172/'Expenditures Per Pupil'!C172</f>
        <v>0</v>
      </c>
      <c r="R172" s="29">
        <f>Expenditures!Q172/'Expenditures Per Pupil'!C172</f>
        <v>169.28456180289035</v>
      </c>
      <c r="S172" s="29">
        <f>Expenditures!R172/'Expenditures Per Pupil'!C172</f>
        <v>0</v>
      </c>
      <c r="T172" s="29">
        <f>Expenditures!S172/'Expenditures Per Pupil'!C172</f>
        <v>0</v>
      </c>
      <c r="U172" s="29">
        <f>Expenditures!T172/'Expenditures Per Pupil'!C172</f>
        <v>0</v>
      </c>
      <c r="V172" s="29">
        <f>Expenditures!U172/'Expenditures Per Pupil'!C172</f>
        <v>0</v>
      </c>
      <c r="W172" s="29">
        <f>Expenditures!V172/'Expenditures Per Pupil'!C172</f>
        <v>1.8488211459230182</v>
      </c>
      <c r="X172" s="29">
        <f>Expenditures!W172/'Expenditures Per Pupil'!C172</f>
        <v>0</v>
      </c>
      <c r="Y172" s="29">
        <f>Expenditures!X172/'Expenditures Per Pupil'!C172</f>
        <v>0</v>
      </c>
      <c r="Z172" s="29">
        <f>Expenditures!Y172/'Expenditures Per Pupil'!C172</f>
        <v>32.607266722119263</v>
      </c>
      <c r="AA172" s="29">
        <f>Expenditures!Z172/'Expenditures Per Pupil'!C172</f>
        <v>0</v>
      </c>
      <c r="AB172" s="29">
        <f>Expenditures!AA172/'Expenditures Per Pupil'!C172</f>
        <v>369.34120127832824</v>
      </c>
      <c r="AC172" s="29">
        <f>Expenditures!AB172/'Expenditures Per Pupil'!C172</f>
        <v>1313.4005744694307</v>
      </c>
      <c r="AD172" s="29">
        <f>Expenditures!AC172/'Expenditures Per Pupil'!C172</f>
        <v>11078.127611501062</v>
      </c>
    </row>
    <row r="173" spans="1:30" x14ac:dyDescent="0.2">
      <c r="A173" s="20" t="s">
        <v>340</v>
      </c>
      <c r="B173" s="20" t="s">
        <v>341</v>
      </c>
      <c r="C173" s="7">
        <v>664.68</v>
      </c>
      <c r="D173" s="29">
        <f>Expenditures!C173/'Expenditures Per Pupil'!C173</f>
        <v>9703.7530841908883</v>
      </c>
      <c r="E173" s="29">
        <f>Expenditures!D173/'Expenditures Per Pupil'!C173</f>
        <v>9436.2442679183969</v>
      </c>
      <c r="F173" s="29">
        <f>Expenditures!E173/'Expenditures Per Pupil'!C173</f>
        <v>5629.5095083348378</v>
      </c>
      <c r="G173" s="29">
        <f>Expenditures!F173/'Expenditures Per Pupil'!C173</f>
        <v>266.80268700728175</v>
      </c>
      <c r="H173" s="29">
        <f>Expenditures!G173/'Expenditures Per Pupil'!C173</f>
        <v>489.91353734127699</v>
      </c>
      <c r="I173" s="29">
        <f>Expenditures!H173/'Expenditures Per Pupil'!C173</f>
        <v>412.77816392850701</v>
      </c>
      <c r="J173" s="29">
        <f>Expenditures!I173/'Expenditures Per Pupil'!C173</f>
        <v>369.75565685743521</v>
      </c>
      <c r="K173" s="29">
        <f>Expenditures!J173/'Expenditures Per Pupil'!C173</f>
        <v>288.1153788289102</v>
      </c>
      <c r="L173" s="29">
        <f>Expenditures!K173/'Expenditures Per Pupil'!C173</f>
        <v>806.03812360835298</v>
      </c>
      <c r="M173" s="29">
        <f>Expenditures!L173/'Expenditures Per Pupil'!C173</f>
        <v>302.16756935668292</v>
      </c>
      <c r="N173" s="29">
        <f>Expenditures!M173/'Expenditures Per Pupil'!C173</f>
        <v>0</v>
      </c>
      <c r="O173" s="29">
        <f>Expenditures!N173/'Expenditures Per Pupil'!C173</f>
        <v>0</v>
      </c>
      <c r="P173" s="29">
        <f>Expenditures!O173/'Expenditures Per Pupil'!C173</f>
        <v>734.54451766263469</v>
      </c>
      <c r="Q173" s="29">
        <f>Expenditures!P173/'Expenditures Per Pupil'!C173</f>
        <v>0</v>
      </c>
      <c r="R173" s="29">
        <f>Expenditures!Q173/'Expenditures Per Pupil'!C173</f>
        <v>136.61912499247759</v>
      </c>
      <c r="S173" s="29">
        <f>Expenditures!R173/'Expenditures Per Pupil'!C173</f>
        <v>0</v>
      </c>
      <c r="T173" s="29">
        <f>Expenditures!S173/'Expenditures Per Pupil'!C173</f>
        <v>0</v>
      </c>
      <c r="U173" s="29">
        <f>Expenditures!T173/'Expenditures Per Pupil'!C173</f>
        <v>0</v>
      </c>
      <c r="V173" s="29">
        <f>Expenditures!U173/'Expenditures Per Pupil'!C173</f>
        <v>0</v>
      </c>
      <c r="W173" s="29">
        <f>Expenditures!V173/'Expenditures Per Pupil'!C173</f>
        <v>0</v>
      </c>
      <c r="X173" s="29">
        <f>Expenditures!W173/'Expenditures Per Pupil'!C173</f>
        <v>0</v>
      </c>
      <c r="Y173" s="29">
        <f>Expenditures!X173/'Expenditures Per Pupil'!C173</f>
        <v>0</v>
      </c>
      <c r="Z173" s="29">
        <f>Expenditures!Y173/'Expenditures Per Pupil'!C173</f>
        <v>0</v>
      </c>
      <c r="AA173" s="29">
        <f>Expenditures!Z173/'Expenditures Per Pupil'!C173</f>
        <v>0</v>
      </c>
      <c r="AB173" s="29">
        <f>Expenditures!AA173/'Expenditures Per Pupil'!C173</f>
        <v>267.50881627249208</v>
      </c>
      <c r="AC173" s="29">
        <f>Expenditures!AB173/'Expenditures Per Pupil'!C173</f>
        <v>256.17349702112296</v>
      </c>
      <c r="AD173" s="29">
        <f>Expenditures!AC173/'Expenditures Per Pupil'!C173</f>
        <v>9959.926581212012</v>
      </c>
    </row>
    <row r="174" spans="1:30" x14ac:dyDescent="0.2">
      <c r="A174" s="20" t="s">
        <v>342</v>
      </c>
      <c r="B174" s="20" t="s">
        <v>343</v>
      </c>
      <c r="C174" s="7">
        <v>791.84</v>
      </c>
      <c r="D174" s="29">
        <f>Expenditures!C174/'Expenditures Per Pupil'!C174</f>
        <v>10150.835838048089</v>
      </c>
      <c r="E174" s="29">
        <f>Expenditures!D174/'Expenditures Per Pupil'!C174</f>
        <v>8862.9660032329757</v>
      </c>
      <c r="F174" s="29">
        <f>Expenditures!E174/'Expenditures Per Pupil'!C174</f>
        <v>4807.0873787633864</v>
      </c>
      <c r="G174" s="29">
        <f>Expenditures!F174/'Expenditures Per Pupil'!C174</f>
        <v>413.14208678520913</v>
      </c>
      <c r="H174" s="29">
        <f>Expenditures!G174/'Expenditures Per Pupil'!C174</f>
        <v>436.39233936148713</v>
      </c>
      <c r="I174" s="29">
        <f>Expenditures!H174/'Expenditures Per Pupil'!C174</f>
        <v>440.64755506162857</v>
      </c>
      <c r="J174" s="29">
        <f>Expenditures!I174/'Expenditures Per Pupil'!C174</f>
        <v>570.02941250757726</v>
      </c>
      <c r="K174" s="29">
        <f>Expenditures!J174/'Expenditures Per Pupil'!C174</f>
        <v>182.31626338654272</v>
      </c>
      <c r="L174" s="29">
        <f>Expenditures!K174/'Expenditures Per Pupil'!C174</f>
        <v>784.02894524146291</v>
      </c>
      <c r="M174" s="29">
        <f>Expenditures!L174/'Expenditures Per Pupil'!C174</f>
        <v>533.33654526166902</v>
      </c>
      <c r="N174" s="29">
        <f>Expenditures!M174/'Expenditures Per Pupil'!C174</f>
        <v>0</v>
      </c>
      <c r="O174" s="29">
        <f>Expenditures!N174/'Expenditures Per Pupil'!C174</f>
        <v>0</v>
      </c>
      <c r="P174" s="29">
        <f>Expenditures!O174/'Expenditures Per Pupil'!C174</f>
        <v>598.45019195797124</v>
      </c>
      <c r="Q174" s="29">
        <f>Expenditures!P174/'Expenditures Per Pupil'!C174</f>
        <v>0</v>
      </c>
      <c r="R174" s="29">
        <f>Expenditures!Q174/'Expenditures Per Pupil'!C174</f>
        <v>97.53528490604161</v>
      </c>
      <c r="S174" s="29">
        <f>Expenditures!R174/'Expenditures Per Pupil'!C174</f>
        <v>0</v>
      </c>
      <c r="T174" s="29">
        <f>Expenditures!S174/'Expenditures Per Pupil'!C174</f>
        <v>0</v>
      </c>
      <c r="U174" s="29">
        <f>Expenditures!T174/'Expenditures Per Pupil'!C174</f>
        <v>0</v>
      </c>
      <c r="V174" s="29">
        <f>Expenditures!U174/'Expenditures Per Pupil'!C174</f>
        <v>0</v>
      </c>
      <c r="W174" s="29">
        <f>Expenditures!V174/'Expenditures Per Pupil'!C174</f>
        <v>0</v>
      </c>
      <c r="X174" s="29">
        <f>Expenditures!W174/'Expenditures Per Pupil'!C174</f>
        <v>0</v>
      </c>
      <c r="Y174" s="29">
        <f>Expenditures!X174/'Expenditures Per Pupil'!C174</f>
        <v>0</v>
      </c>
      <c r="Z174" s="29">
        <f>Expenditures!Y174/'Expenditures Per Pupil'!C174</f>
        <v>0</v>
      </c>
      <c r="AA174" s="29">
        <f>Expenditures!Z174/'Expenditures Per Pupil'!C174</f>
        <v>0</v>
      </c>
      <c r="AB174" s="29">
        <f>Expenditures!AA174/'Expenditures Per Pupil'!C174</f>
        <v>1287.869834815114</v>
      </c>
      <c r="AC174" s="29">
        <f>Expenditures!AB174/'Expenditures Per Pupil'!C174</f>
        <v>6960.9287734895934</v>
      </c>
      <c r="AD174" s="29">
        <f>Expenditures!AC174/'Expenditures Per Pupil'!C174</f>
        <v>17111.764611537685</v>
      </c>
    </row>
    <row r="175" spans="1:30" x14ac:dyDescent="0.2">
      <c r="A175" s="20" t="s">
        <v>344</v>
      </c>
      <c r="B175" s="20" t="s">
        <v>345</v>
      </c>
      <c r="C175" s="7">
        <v>1131.95</v>
      </c>
      <c r="D175" s="29">
        <f>Expenditures!C175/'Expenditures Per Pupil'!C175</f>
        <v>10899.866955254207</v>
      </c>
      <c r="E175" s="29">
        <f>Expenditures!D175/'Expenditures Per Pupil'!C175</f>
        <v>9984.1286717611183</v>
      </c>
      <c r="F175" s="29">
        <f>Expenditures!E175/'Expenditures Per Pupil'!C175</f>
        <v>5846.0617783470998</v>
      </c>
      <c r="G175" s="29">
        <f>Expenditures!F175/'Expenditures Per Pupil'!C175</f>
        <v>277.0315296612041</v>
      </c>
      <c r="H175" s="29">
        <f>Expenditures!G175/'Expenditures Per Pupil'!C175</f>
        <v>62.092574760369274</v>
      </c>
      <c r="I175" s="29">
        <f>Expenditures!H175/'Expenditures Per Pupil'!C175</f>
        <v>523.93660497371798</v>
      </c>
      <c r="J175" s="29">
        <f>Expenditures!I175/'Expenditures Per Pupil'!C175</f>
        <v>508.15187066566546</v>
      </c>
      <c r="K175" s="29">
        <f>Expenditures!J175/'Expenditures Per Pupil'!C175</f>
        <v>108.85182207694686</v>
      </c>
      <c r="L175" s="29">
        <f>Expenditures!K175/'Expenditures Per Pupil'!C175</f>
        <v>831.65494058924867</v>
      </c>
      <c r="M175" s="29">
        <f>Expenditures!L175/'Expenditures Per Pupil'!C175</f>
        <v>879.26054154335429</v>
      </c>
      <c r="N175" s="29">
        <f>Expenditures!M175/'Expenditures Per Pupil'!C175</f>
        <v>0</v>
      </c>
      <c r="O175" s="29">
        <f>Expenditures!N175/'Expenditures Per Pupil'!C175</f>
        <v>0</v>
      </c>
      <c r="P175" s="29">
        <f>Expenditures!O175/'Expenditures Per Pupil'!C175</f>
        <v>712.86533857502536</v>
      </c>
      <c r="Q175" s="29">
        <f>Expenditures!P175/'Expenditures Per Pupil'!C175</f>
        <v>0</v>
      </c>
      <c r="R175" s="29">
        <f>Expenditures!Q175/'Expenditures Per Pupil'!C175</f>
        <v>234.22167056848798</v>
      </c>
      <c r="S175" s="29">
        <f>Expenditures!R175/'Expenditures Per Pupil'!C175</f>
        <v>0</v>
      </c>
      <c r="T175" s="29">
        <f>Expenditures!S175/'Expenditures Per Pupil'!C175</f>
        <v>0</v>
      </c>
      <c r="U175" s="29">
        <f>Expenditures!T175/'Expenditures Per Pupil'!C175</f>
        <v>0</v>
      </c>
      <c r="V175" s="29">
        <f>Expenditures!U175/'Expenditures Per Pupil'!C175</f>
        <v>0</v>
      </c>
      <c r="W175" s="29">
        <f>Expenditures!V175/'Expenditures Per Pupil'!C175</f>
        <v>0</v>
      </c>
      <c r="X175" s="29">
        <f>Expenditures!W175/'Expenditures Per Pupil'!C175</f>
        <v>0</v>
      </c>
      <c r="Y175" s="29">
        <f>Expenditures!X175/'Expenditures Per Pupil'!C175</f>
        <v>0</v>
      </c>
      <c r="Z175" s="29">
        <f>Expenditures!Y175/'Expenditures Per Pupil'!C175</f>
        <v>0</v>
      </c>
      <c r="AA175" s="29">
        <f>Expenditures!Z175/'Expenditures Per Pupil'!C175</f>
        <v>0</v>
      </c>
      <c r="AB175" s="29">
        <f>Expenditures!AA175/'Expenditures Per Pupil'!C175</f>
        <v>915.73828349308712</v>
      </c>
      <c r="AC175" s="29">
        <f>Expenditures!AB175/'Expenditures Per Pupil'!C175</f>
        <v>379.72149829939485</v>
      </c>
      <c r="AD175" s="29">
        <f>Expenditures!AC175/'Expenditures Per Pupil'!C175</f>
        <v>11279.588453553602</v>
      </c>
    </row>
    <row r="176" spans="1:30" x14ac:dyDescent="0.2">
      <c r="A176" s="20" t="s">
        <v>346</v>
      </c>
      <c r="B176" s="20" t="s">
        <v>347</v>
      </c>
      <c r="C176" s="7">
        <v>3618.03</v>
      </c>
      <c r="D176" s="29">
        <f>Expenditures!C176/'Expenditures Per Pupil'!C176</f>
        <v>7824.1025502828879</v>
      </c>
      <c r="E176" s="29">
        <f>Expenditures!D176/'Expenditures Per Pupil'!C176</f>
        <v>7218.2528613637796</v>
      </c>
      <c r="F176" s="29">
        <f>Expenditures!E176/'Expenditures Per Pupil'!C176</f>
        <v>4348.3607570970944</v>
      </c>
      <c r="G176" s="29">
        <f>Expenditures!F176/'Expenditures Per Pupil'!C176</f>
        <v>267.27997280287889</v>
      </c>
      <c r="H176" s="29">
        <f>Expenditures!G176/'Expenditures Per Pupil'!C176</f>
        <v>258.82677589738063</v>
      </c>
      <c r="I176" s="29">
        <f>Expenditures!H176/'Expenditures Per Pupil'!C176</f>
        <v>209.10331036503291</v>
      </c>
      <c r="J176" s="29">
        <f>Expenditures!I176/'Expenditures Per Pupil'!C176</f>
        <v>318.60894188273727</v>
      </c>
      <c r="K176" s="29">
        <f>Expenditures!J176/'Expenditures Per Pupil'!C176</f>
        <v>135.64256515285942</v>
      </c>
      <c r="L176" s="29">
        <f>Expenditures!K176/'Expenditures Per Pupil'!C176</f>
        <v>629.06617966130739</v>
      </c>
      <c r="M176" s="29">
        <f>Expenditures!L176/'Expenditures Per Pupil'!C176</f>
        <v>484.5896109208602</v>
      </c>
      <c r="N176" s="29">
        <f>Expenditures!M176/'Expenditures Per Pupil'!C176</f>
        <v>0</v>
      </c>
      <c r="O176" s="29">
        <f>Expenditures!N176/'Expenditures Per Pupil'!C176</f>
        <v>0</v>
      </c>
      <c r="P176" s="29">
        <f>Expenditures!O176/'Expenditures Per Pupil'!C176</f>
        <v>465.75895998651197</v>
      </c>
      <c r="Q176" s="29">
        <f>Expenditures!P176/'Expenditures Per Pupil'!C176</f>
        <v>0</v>
      </c>
      <c r="R176" s="29">
        <f>Expenditures!Q176/'Expenditures Per Pupil'!C176</f>
        <v>45.612761641003523</v>
      </c>
      <c r="S176" s="29">
        <f>Expenditures!R176/'Expenditures Per Pupil'!C176</f>
        <v>55.403025956114234</v>
      </c>
      <c r="T176" s="29">
        <f>Expenditures!S176/'Expenditures Per Pupil'!C176</f>
        <v>0</v>
      </c>
      <c r="U176" s="29">
        <f>Expenditures!T176/'Expenditures Per Pupil'!C176</f>
        <v>0</v>
      </c>
      <c r="V176" s="29">
        <f>Expenditures!U176/'Expenditures Per Pupil'!C176</f>
        <v>0</v>
      </c>
      <c r="W176" s="29">
        <f>Expenditures!V176/'Expenditures Per Pupil'!C176</f>
        <v>0</v>
      </c>
      <c r="X176" s="29">
        <f>Expenditures!W176/'Expenditures Per Pupil'!C176</f>
        <v>0</v>
      </c>
      <c r="Y176" s="29">
        <f>Expenditures!X176/'Expenditures Per Pupil'!C176</f>
        <v>0</v>
      </c>
      <c r="Z176" s="29">
        <f>Expenditures!Y176/'Expenditures Per Pupil'!C176</f>
        <v>0</v>
      </c>
      <c r="AA176" s="29">
        <f>Expenditures!Z176/'Expenditures Per Pupil'!C176</f>
        <v>0</v>
      </c>
      <c r="AB176" s="29">
        <f>Expenditures!AA176/'Expenditures Per Pupil'!C176</f>
        <v>605.84968891910785</v>
      </c>
      <c r="AC176" s="29">
        <f>Expenditures!AB176/'Expenditures Per Pupil'!C176</f>
        <v>1217.4054361074948</v>
      </c>
      <c r="AD176" s="29">
        <f>Expenditures!AC176/'Expenditures Per Pupil'!C176</f>
        <v>9041.5079863903829</v>
      </c>
    </row>
    <row r="177" spans="1:30" x14ac:dyDescent="0.2">
      <c r="A177" s="21" t="s">
        <v>406</v>
      </c>
      <c r="B177" s="22"/>
      <c r="C177" s="27">
        <f>SUM(C3:C176)</f>
        <v>585495.71999999974</v>
      </c>
      <c r="D177" s="29">
        <f>Expenditures!C177/'Expenditures Per Pupil'!C177</f>
        <v>9519.1502224474007</v>
      </c>
      <c r="E177" s="29">
        <f>Expenditures!D177/'Expenditures Per Pupil'!C177</f>
        <v>8871.6876088692916</v>
      </c>
      <c r="F177" s="29">
        <f>Expenditures!E177/'Expenditures Per Pupil'!C177</f>
        <v>4979.7029133876522</v>
      </c>
      <c r="G177" s="29">
        <f>Expenditures!F177/'Expenditures Per Pupil'!C177</f>
        <v>370.75409994457351</v>
      </c>
      <c r="H177" s="29">
        <f>Expenditures!G177/'Expenditures Per Pupil'!C177</f>
        <v>518.76716545425859</v>
      </c>
      <c r="I177" s="29">
        <f>Expenditures!H177/'Expenditures Per Pupil'!C177</f>
        <v>205.10121494995744</v>
      </c>
      <c r="J177" s="29">
        <f>Expenditures!I177/'Expenditures Per Pupil'!C177</f>
        <v>465.15096551004672</v>
      </c>
      <c r="K177" s="29">
        <f>Expenditures!J177/'Expenditures Per Pupil'!C177</f>
        <v>214.76695477808101</v>
      </c>
      <c r="L177" s="29">
        <f>Expenditures!K177/'Expenditures Per Pupil'!C177</f>
        <v>877.77146343614641</v>
      </c>
      <c r="M177" s="29">
        <f>Expenditures!L177/'Expenditures Per Pupil'!C177</f>
        <v>573.52521318174615</v>
      </c>
      <c r="N177" s="29">
        <f>Expenditures!M177/'Expenditures Per Pupil'!C177</f>
        <v>1.0500505452029611</v>
      </c>
      <c r="O177" s="29">
        <f>Expenditures!N177/'Expenditures Per Pupil'!C177</f>
        <v>0.81561175203808522</v>
      </c>
      <c r="P177" s="29">
        <f>Expenditures!O177/'Expenditures Per Pupil'!C177</f>
        <v>547.7522498541922</v>
      </c>
      <c r="Q177" s="29">
        <f>Expenditures!P177/'Expenditures Per Pupil'!C177</f>
        <v>0.20475908858906786</v>
      </c>
      <c r="R177" s="29">
        <f>Expenditures!Q177/'Expenditures Per Pupil'!C177</f>
        <v>113.68888185894856</v>
      </c>
      <c r="S177" s="29">
        <f>Expenditures!R177/'Expenditures Per Pupil'!C177</f>
        <v>2.6360651278543945</v>
      </c>
      <c r="T177" s="29">
        <f>Expenditures!S177/'Expenditures Per Pupil'!C177</f>
        <v>0</v>
      </c>
      <c r="U177" s="29">
        <f>Expenditures!T177/'Expenditures Per Pupil'!C177</f>
        <v>6.5117757820672049</v>
      </c>
      <c r="V177" s="29">
        <f>Expenditures!U177/'Expenditures Per Pupil'!C177</f>
        <v>6.4536342981294572</v>
      </c>
      <c r="W177" s="29">
        <f>Expenditures!V177/'Expenditures Per Pupil'!C177</f>
        <v>1.8509172364231805</v>
      </c>
      <c r="X177" s="29">
        <f>Expenditures!W177/'Expenditures Per Pupil'!C177</f>
        <v>0.63375470959890223</v>
      </c>
      <c r="Y177" s="29">
        <f>Expenditures!X177/'Expenditures Per Pupil'!C177</f>
        <v>6.611190411434607</v>
      </c>
      <c r="Z177" s="29">
        <f>Expenditures!Y177/'Expenditures Per Pupil'!C177</f>
        <v>14.415530330435216</v>
      </c>
      <c r="AA177" s="29">
        <f>Expenditures!Z177/'Expenditures Per Pupil'!C177</f>
        <v>0</v>
      </c>
      <c r="AB177" s="29">
        <f>Expenditures!AA177/'Expenditures Per Pupil'!C177</f>
        <v>610.98581081002658</v>
      </c>
      <c r="AC177" s="29">
        <f>Expenditures!AB177/'Expenditures Per Pupil'!C177</f>
        <v>408.93311298671847</v>
      </c>
      <c r="AD177" s="29">
        <f>Expenditures!AC177/'Expenditures Per Pupil'!C177</f>
        <v>9928.0833354341266</v>
      </c>
    </row>
    <row r="180" spans="1:30" x14ac:dyDescent="0.2">
      <c r="A180" s="2" t="s">
        <v>366</v>
      </c>
    </row>
    <row r="181" spans="1:30" x14ac:dyDescent="0.2">
      <c r="A181" s="2" t="s">
        <v>367</v>
      </c>
    </row>
    <row r="182" spans="1:30" x14ac:dyDescent="0.2">
      <c r="A182" s="2" t="s">
        <v>368</v>
      </c>
    </row>
    <row r="183" spans="1:30" x14ac:dyDescent="0.2">
      <c r="A183" s="2" t="s">
        <v>373</v>
      </c>
    </row>
    <row r="184" spans="1:30" x14ac:dyDescent="0.2">
      <c r="A184" s="2" t="s">
        <v>374</v>
      </c>
    </row>
    <row r="185" spans="1:30" x14ac:dyDescent="0.2">
      <c r="A185" s="2" t="s">
        <v>434</v>
      </c>
    </row>
    <row r="186" spans="1:30" x14ac:dyDescent="0.2">
      <c r="A186" s="1" t="s">
        <v>369</v>
      </c>
    </row>
    <row r="187" spans="1:30" x14ac:dyDescent="0.2">
      <c r="A187" s="1" t="s">
        <v>370</v>
      </c>
    </row>
    <row r="188" spans="1:30" x14ac:dyDescent="0.2">
      <c r="A188" s="2" t="s">
        <v>371</v>
      </c>
    </row>
    <row r="189" spans="1:30" x14ac:dyDescent="0.2">
      <c r="A189" s="2" t="s">
        <v>435</v>
      </c>
    </row>
    <row r="190" spans="1:30" x14ac:dyDescent="0.2">
      <c r="A190" s="15" t="s">
        <v>375</v>
      </c>
    </row>
    <row r="191" spans="1:30" x14ac:dyDescent="0.2">
      <c r="A191" s="12" t="s">
        <v>436</v>
      </c>
    </row>
    <row r="192" spans="1:30" x14ac:dyDescent="0.2">
      <c r="A192" s="23"/>
    </row>
  </sheetData>
  <printOptions horizontalCentered="1"/>
  <pageMargins left="0.2" right="0.2" top="0.25" bottom="0.25" header="0.3" footer="0.3"/>
  <pageSetup paperSize="5" orientation="landscape" verticalDpi="0" r:id="rId1"/>
  <headerFooter>
    <oddFooter>&amp;C&amp;"Times New Roman,Regular"&amp;8&amp;P&amp;R&amp;"Times New Roman,Regular"&amp;8&amp;A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1"/>
  <sheetViews>
    <sheetView workbookViewId="0">
      <pane xSplit="3" ySplit="2" topLeftCell="D171" activePane="bottomRight" state="frozen"/>
      <selection pane="topRight" activeCell="D1" sqref="D1"/>
      <selection pane="bottomLeft" activeCell="A3" sqref="A3"/>
      <selection pane="bottomRight" activeCell="B4" sqref="B4"/>
    </sheetView>
  </sheetViews>
  <sheetFormatPr defaultColWidth="9.109375" defaultRowHeight="10.199999999999999" x14ac:dyDescent="0.2"/>
  <cols>
    <col min="1" max="1" width="3.88671875" style="12" customWidth="1"/>
    <col min="2" max="2" width="27.88671875" style="12" customWidth="1"/>
    <col min="3" max="3" width="7.44140625" style="12" bestFit="1" customWidth="1"/>
    <col min="4" max="4" width="13.6640625" style="12" bestFit="1" customWidth="1"/>
    <col min="5" max="5" width="9.6640625" style="12" customWidth="1"/>
    <col min="6" max="6" width="12.44140625" style="12" customWidth="1"/>
    <col min="7" max="8" width="9.88671875" style="12" bestFit="1" customWidth="1"/>
    <col min="9" max="9" width="9" style="12" bestFit="1" customWidth="1"/>
    <col min="10" max="12" width="9.88671875" style="12" bestFit="1" customWidth="1"/>
    <col min="13" max="14" width="9" style="12" bestFit="1" customWidth="1"/>
    <col min="15" max="15" width="9.88671875" style="12" bestFit="1" customWidth="1"/>
    <col min="16" max="16" width="6.88671875" style="12" bestFit="1" customWidth="1"/>
    <col min="17" max="17" width="9" style="12" bestFit="1" customWidth="1"/>
    <col min="18" max="18" width="7.6640625" style="12" bestFit="1" customWidth="1"/>
    <col min="19" max="19" width="9.88671875" style="12" bestFit="1" customWidth="1"/>
    <col min="20" max="20" width="9" style="12" bestFit="1" customWidth="1"/>
    <col min="21" max="21" width="6.88671875" style="12" bestFit="1" customWidth="1"/>
    <col min="22" max="22" width="7.6640625" style="12" bestFit="1" customWidth="1"/>
    <col min="23" max="23" width="6" style="12" bestFit="1" customWidth="1"/>
    <col min="24" max="26" width="4.44140625" style="12" bestFit="1" customWidth="1"/>
    <col min="27" max="16384" width="9.109375" style="12"/>
  </cols>
  <sheetData>
    <row r="1" spans="1:29" s="68" customFormat="1" ht="15.6" x14ac:dyDescent="0.3">
      <c r="A1" s="64"/>
      <c r="B1" s="65"/>
      <c r="C1" s="64"/>
      <c r="D1" s="65"/>
      <c r="E1" s="65"/>
      <c r="F1" s="66" t="s">
        <v>428</v>
      </c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7"/>
      <c r="AB1" s="67"/>
      <c r="AC1" s="67"/>
    </row>
    <row r="2" spans="1:29" s="59" customFormat="1" ht="20.399999999999999" x14ac:dyDescent="0.2">
      <c r="A2" s="30" t="s">
        <v>407</v>
      </c>
      <c r="B2" s="30" t="s">
        <v>408</v>
      </c>
      <c r="C2" s="30" t="s">
        <v>409</v>
      </c>
      <c r="D2" s="30" t="s">
        <v>429</v>
      </c>
      <c r="E2" s="31" t="s">
        <v>430</v>
      </c>
      <c r="F2" s="30" t="s">
        <v>410</v>
      </c>
      <c r="G2" s="30" t="s">
        <v>411</v>
      </c>
      <c r="H2" s="30" t="s">
        <v>412</v>
      </c>
      <c r="I2" s="30" t="s">
        <v>413</v>
      </c>
      <c r="J2" s="30" t="s">
        <v>414</v>
      </c>
      <c r="K2" s="30" t="s">
        <v>415</v>
      </c>
      <c r="L2" s="30" t="s">
        <v>416</v>
      </c>
      <c r="M2" s="31" t="s">
        <v>417</v>
      </c>
      <c r="N2" s="30" t="s">
        <v>418</v>
      </c>
      <c r="O2" s="30" t="s">
        <v>419</v>
      </c>
      <c r="P2" s="30" t="s">
        <v>420</v>
      </c>
      <c r="Q2" s="30" t="s">
        <v>421</v>
      </c>
      <c r="R2" s="30">
        <v>2790</v>
      </c>
      <c r="S2" s="30">
        <v>2800</v>
      </c>
      <c r="T2" s="30" t="s">
        <v>422</v>
      </c>
      <c r="U2" s="31" t="s">
        <v>431</v>
      </c>
      <c r="V2" s="30" t="s">
        <v>423</v>
      </c>
      <c r="W2" s="31" t="s">
        <v>424</v>
      </c>
      <c r="X2" s="31" t="s">
        <v>425</v>
      </c>
      <c r="Y2" s="31" t="s">
        <v>432</v>
      </c>
      <c r="Z2" s="31" t="s">
        <v>426</v>
      </c>
      <c r="AA2" s="58"/>
      <c r="AB2" s="58"/>
      <c r="AC2" s="58"/>
    </row>
    <row r="3" spans="1:29" x14ac:dyDescent="0.2">
      <c r="A3" s="32" t="s">
        <v>0</v>
      </c>
      <c r="B3" s="32" t="s">
        <v>1</v>
      </c>
      <c r="C3" s="32" t="s">
        <v>427</v>
      </c>
      <c r="D3" s="51">
        <v>3805881</v>
      </c>
      <c r="E3" s="51">
        <v>0</v>
      </c>
      <c r="F3" s="51">
        <v>2777218</v>
      </c>
      <c r="G3" s="51">
        <v>125845</v>
      </c>
      <c r="H3" s="51">
        <v>160821</v>
      </c>
      <c r="I3" s="51">
        <v>42869</v>
      </c>
      <c r="J3" s="51">
        <v>216607</v>
      </c>
      <c r="K3" s="51">
        <v>40022</v>
      </c>
      <c r="L3" s="51">
        <v>155219</v>
      </c>
      <c r="M3" s="51">
        <v>231680</v>
      </c>
      <c r="N3" s="52">
        <v>0</v>
      </c>
      <c r="O3" s="52">
        <v>0</v>
      </c>
      <c r="P3" s="52">
        <v>0</v>
      </c>
      <c r="Q3" s="52">
        <v>0</v>
      </c>
      <c r="R3" s="52">
        <v>0</v>
      </c>
      <c r="S3" s="52">
        <v>0</v>
      </c>
      <c r="T3" s="51">
        <v>55600</v>
      </c>
      <c r="U3" s="52">
        <v>0</v>
      </c>
      <c r="V3" s="52">
        <v>0</v>
      </c>
      <c r="W3" s="52">
        <v>0</v>
      </c>
      <c r="X3" s="9">
        <v>0</v>
      </c>
      <c r="Y3" s="44">
        <v>0</v>
      </c>
      <c r="Z3" s="44">
        <v>0</v>
      </c>
      <c r="AA3" s="33"/>
    </row>
    <row r="4" spans="1:29" x14ac:dyDescent="0.2">
      <c r="A4" s="32" t="s">
        <v>2</v>
      </c>
      <c r="B4" s="32" t="s">
        <v>3</v>
      </c>
      <c r="C4" s="32" t="s">
        <v>427</v>
      </c>
      <c r="D4" s="51">
        <v>3688595.98</v>
      </c>
      <c r="E4" s="51">
        <v>0</v>
      </c>
      <c r="F4" s="51">
        <v>2845549.97</v>
      </c>
      <c r="G4" s="51">
        <v>109698.68</v>
      </c>
      <c r="H4" s="51">
        <v>119501.54</v>
      </c>
      <c r="I4" s="51">
        <v>25440.76</v>
      </c>
      <c r="J4" s="51">
        <v>168982.64</v>
      </c>
      <c r="K4" s="51">
        <v>39911.65</v>
      </c>
      <c r="L4" s="51">
        <v>128370.79</v>
      </c>
      <c r="M4" s="52">
        <v>0</v>
      </c>
      <c r="N4" s="52">
        <v>0</v>
      </c>
      <c r="O4" s="51">
        <v>136773.24</v>
      </c>
      <c r="P4" s="52">
        <v>0</v>
      </c>
      <c r="Q4" s="52">
        <v>0</v>
      </c>
      <c r="R4" s="52">
        <v>0</v>
      </c>
      <c r="S4" s="51">
        <v>114366.71</v>
      </c>
      <c r="T4" s="52">
        <v>0</v>
      </c>
      <c r="U4" s="52">
        <v>0</v>
      </c>
      <c r="V4" s="52">
        <v>0</v>
      </c>
      <c r="W4" s="52">
        <v>0</v>
      </c>
      <c r="X4" s="9">
        <v>0</v>
      </c>
      <c r="Y4" s="44">
        <v>0</v>
      </c>
      <c r="Z4" s="44">
        <v>0</v>
      </c>
      <c r="AA4" s="33"/>
    </row>
    <row r="5" spans="1:29" x14ac:dyDescent="0.2">
      <c r="A5" s="32" t="s">
        <v>4</v>
      </c>
      <c r="B5" s="32" t="s">
        <v>5</v>
      </c>
      <c r="C5" s="32" t="s">
        <v>427</v>
      </c>
      <c r="D5" s="51">
        <v>823023.33</v>
      </c>
      <c r="E5" s="51">
        <v>0</v>
      </c>
      <c r="F5" s="51">
        <v>699569.85</v>
      </c>
      <c r="G5" s="52">
        <v>0</v>
      </c>
      <c r="H5" s="52">
        <v>0</v>
      </c>
      <c r="I5" s="51">
        <v>49381.39</v>
      </c>
      <c r="J5" s="51">
        <v>74072.09</v>
      </c>
      <c r="K5" s="52">
        <v>0</v>
      </c>
      <c r="L5" s="52">
        <v>0</v>
      </c>
      <c r="M5" s="52">
        <v>0</v>
      </c>
      <c r="N5" s="52">
        <v>0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  <c r="W5" s="52">
        <v>0</v>
      </c>
      <c r="X5" s="9">
        <v>0</v>
      </c>
      <c r="Y5" s="44">
        <v>0</v>
      </c>
      <c r="Z5" s="44">
        <v>0</v>
      </c>
      <c r="AA5" s="33"/>
    </row>
    <row r="6" spans="1:29" x14ac:dyDescent="0.2">
      <c r="A6" s="32" t="s">
        <v>6</v>
      </c>
      <c r="B6" s="32" t="s">
        <v>7</v>
      </c>
      <c r="C6" s="32" t="s">
        <v>427</v>
      </c>
      <c r="D6" s="51">
        <v>4608925.2300000004</v>
      </c>
      <c r="E6" s="51">
        <v>0</v>
      </c>
      <c r="F6" s="51">
        <v>3861017.19</v>
      </c>
      <c r="G6" s="52">
        <v>0</v>
      </c>
      <c r="H6" s="51">
        <v>159508.46</v>
      </c>
      <c r="I6" s="51">
        <v>57116.3</v>
      </c>
      <c r="J6" s="51">
        <v>183411.69</v>
      </c>
      <c r="K6" s="51">
        <v>28107.99</v>
      </c>
      <c r="L6" s="51">
        <v>124964.88</v>
      </c>
      <c r="M6" s="52">
        <v>0</v>
      </c>
      <c r="N6" s="52">
        <v>0</v>
      </c>
      <c r="O6" s="51">
        <v>126679.31</v>
      </c>
      <c r="P6" s="52">
        <v>0</v>
      </c>
      <c r="Q6" s="52">
        <v>0</v>
      </c>
      <c r="R6" s="52">
        <v>0</v>
      </c>
      <c r="S6" s="51">
        <v>68119.41</v>
      </c>
      <c r="T6" s="52">
        <v>0</v>
      </c>
      <c r="U6" s="52">
        <v>0</v>
      </c>
      <c r="V6" s="52">
        <v>0</v>
      </c>
      <c r="W6" s="52">
        <v>0</v>
      </c>
      <c r="X6" s="9">
        <v>0</v>
      </c>
      <c r="Y6" s="44">
        <v>0</v>
      </c>
      <c r="Z6" s="44">
        <v>0</v>
      </c>
      <c r="AA6" s="33"/>
    </row>
    <row r="7" spans="1:29" x14ac:dyDescent="0.2">
      <c r="A7" s="32" t="s">
        <v>8</v>
      </c>
      <c r="B7" s="32" t="s">
        <v>9</v>
      </c>
      <c r="C7" s="32" t="s">
        <v>427</v>
      </c>
      <c r="D7" s="51">
        <v>3834576</v>
      </c>
      <c r="E7" s="51">
        <v>0</v>
      </c>
      <c r="F7" s="51">
        <v>3243025</v>
      </c>
      <c r="G7" s="52">
        <v>0</v>
      </c>
      <c r="H7" s="51">
        <v>65728</v>
      </c>
      <c r="I7" s="51">
        <v>153365</v>
      </c>
      <c r="J7" s="52">
        <v>0</v>
      </c>
      <c r="K7" s="51">
        <v>21909</v>
      </c>
      <c r="L7" s="51">
        <v>131456</v>
      </c>
      <c r="M7" s="51">
        <v>43819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1">
        <v>175274</v>
      </c>
      <c r="T7" s="52">
        <v>0</v>
      </c>
      <c r="U7" s="52">
        <v>0</v>
      </c>
      <c r="V7" s="52">
        <v>0</v>
      </c>
      <c r="W7" s="52">
        <v>0</v>
      </c>
      <c r="X7" s="9">
        <v>0</v>
      </c>
      <c r="Y7" s="44">
        <v>0</v>
      </c>
      <c r="Z7" s="44">
        <v>0</v>
      </c>
      <c r="AA7" s="33"/>
    </row>
    <row r="8" spans="1:29" x14ac:dyDescent="0.2">
      <c r="A8" s="32" t="s">
        <v>10</v>
      </c>
      <c r="B8" s="32" t="s">
        <v>11</v>
      </c>
      <c r="C8" s="32" t="s">
        <v>427</v>
      </c>
      <c r="D8" s="51">
        <v>465297</v>
      </c>
      <c r="E8" s="51">
        <v>0</v>
      </c>
      <c r="F8" s="51">
        <v>334059</v>
      </c>
      <c r="G8" s="52">
        <v>0</v>
      </c>
      <c r="H8" s="52">
        <v>0</v>
      </c>
      <c r="I8" s="51">
        <v>37882</v>
      </c>
      <c r="J8" s="51">
        <v>27858</v>
      </c>
      <c r="K8" s="51">
        <v>9848</v>
      </c>
      <c r="L8" s="51">
        <v>18916</v>
      </c>
      <c r="M8" s="51">
        <v>19543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1">
        <v>17191</v>
      </c>
      <c r="T8" s="52">
        <v>0</v>
      </c>
      <c r="U8" s="52">
        <v>0</v>
      </c>
      <c r="V8" s="52">
        <v>0</v>
      </c>
      <c r="W8" s="52">
        <v>0</v>
      </c>
      <c r="X8" s="9">
        <v>0</v>
      </c>
      <c r="Y8" s="44">
        <v>0</v>
      </c>
      <c r="Z8" s="44">
        <v>0</v>
      </c>
      <c r="AA8" s="33"/>
    </row>
    <row r="9" spans="1:29" x14ac:dyDescent="0.2">
      <c r="A9" s="32" t="s">
        <v>12</v>
      </c>
      <c r="B9" s="32" t="s">
        <v>13</v>
      </c>
      <c r="C9" s="32" t="s">
        <v>427</v>
      </c>
      <c r="D9" s="51">
        <v>1898851.28</v>
      </c>
      <c r="E9" s="51">
        <v>0</v>
      </c>
      <c r="F9" s="51">
        <v>1333861.18</v>
      </c>
      <c r="G9" s="51">
        <v>90087.51</v>
      </c>
      <c r="H9" s="51">
        <v>55867.519999999997</v>
      </c>
      <c r="I9" s="51">
        <v>67899.67</v>
      </c>
      <c r="J9" s="51">
        <v>150587.29999999999</v>
      </c>
      <c r="K9" s="51">
        <v>41659.599999999999</v>
      </c>
      <c r="L9" s="51">
        <v>57085.34</v>
      </c>
      <c r="M9" s="52">
        <v>0</v>
      </c>
      <c r="N9" s="52">
        <v>0</v>
      </c>
      <c r="O9" s="51">
        <v>54351.91</v>
      </c>
      <c r="P9" s="52">
        <v>0</v>
      </c>
      <c r="Q9" s="52">
        <v>0</v>
      </c>
      <c r="R9" s="52">
        <v>0</v>
      </c>
      <c r="S9" s="51">
        <v>46578.57</v>
      </c>
      <c r="T9" s="51">
        <v>872.68</v>
      </c>
      <c r="U9" s="52">
        <v>0</v>
      </c>
      <c r="V9" s="52">
        <v>0</v>
      </c>
      <c r="W9" s="52">
        <v>0</v>
      </c>
      <c r="X9" s="9">
        <v>0</v>
      </c>
      <c r="Y9" s="44">
        <v>0</v>
      </c>
      <c r="Z9" s="44">
        <v>0</v>
      </c>
      <c r="AA9" s="33"/>
    </row>
    <row r="10" spans="1:29" x14ac:dyDescent="0.2">
      <c r="A10" s="32" t="s">
        <v>14</v>
      </c>
      <c r="B10" s="32" t="s">
        <v>15</v>
      </c>
      <c r="C10" s="32" t="s">
        <v>427</v>
      </c>
      <c r="D10" s="51">
        <v>755699.4</v>
      </c>
      <c r="E10" s="51">
        <v>0</v>
      </c>
      <c r="F10" s="51">
        <v>460166.81</v>
      </c>
      <c r="G10" s="51">
        <v>34326.67</v>
      </c>
      <c r="H10" s="51">
        <v>32203.39</v>
      </c>
      <c r="I10" s="51">
        <v>33688.720000000001</v>
      </c>
      <c r="J10" s="51">
        <v>23269.98</v>
      </c>
      <c r="K10" s="51">
        <v>58964.56</v>
      </c>
      <c r="L10" s="51">
        <v>67185.39</v>
      </c>
      <c r="M10" s="52">
        <v>0</v>
      </c>
      <c r="N10" s="52">
        <v>0</v>
      </c>
      <c r="O10" s="51">
        <v>17541.02</v>
      </c>
      <c r="P10" s="52">
        <v>0</v>
      </c>
      <c r="Q10" s="52">
        <v>0</v>
      </c>
      <c r="R10" s="52">
        <v>0</v>
      </c>
      <c r="S10" s="51">
        <v>28352.86</v>
      </c>
      <c r="T10" s="52">
        <v>0</v>
      </c>
      <c r="U10" s="52">
        <v>0</v>
      </c>
      <c r="V10" s="52">
        <v>0</v>
      </c>
      <c r="W10" s="52">
        <v>0</v>
      </c>
      <c r="X10" s="9">
        <v>0</v>
      </c>
      <c r="Y10" s="44">
        <v>0</v>
      </c>
      <c r="Z10" s="44">
        <v>0</v>
      </c>
      <c r="AA10" s="33"/>
    </row>
    <row r="11" spans="1:29" x14ac:dyDescent="0.2">
      <c r="A11" s="32" t="s">
        <v>16</v>
      </c>
      <c r="B11" s="32" t="s">
        <v>17</v>
      </c>
      <c r="C11" s="32" t="s">
        <v>427</v>
      </c>
      <c r="D11" s="51">
        <v>2952475</v>
      </c>
      <c r="E11" s="51">
        <v>0</v>
      </c>
      <c r="F11" s="51">
        <v>2016333</v>
      </c>
      <c r="G11" s="51">
        <v>109325</v>
      </c>
      <c r="H11" s="51">
        <v>210240</v>
      </c>
      <c r="I11" s="51">
        <v>142823</v>
      </c>
      <c r="J11" s="51">
        <v>204892</v>
      </c>
      <c r="K11" s="51">
        <v>13598</v>
      </c>
      <c r="L11" s="51">
        <v>95776</v>
      </c>
      <c r="M11" s="52">
        <v>0</v>
      </c>
      <c r="N11" s="52">
        <v>0</v>
      </c>
      <c r="O11" s="51">
        <v>65292</v>
      </c>
      <c r="P11" s="52">
        <v>0</v>
      </c>
      <c r="Q11" s="52">
        <v>0</v>
      </c>
      <c r="R11" s="52">
        <v>0</v>
      </c>
      <c r="S11" s="51">
        <v>70430</v>
      </c>
      <c r="T11" s="51">
        <v>23766</v>
      </c>
      <c r="U11" s="52">
        <v>0</v>
      </c>
      <c r="V11" s="52">
        <v>0</v>
      </c>
      <c r="W11" s="52">
        <v>0</v>
      </c>
      <c r="X11" s="9">
        <v>0</v>
      </c>
      <c r="Y11" s="44">
        <v>0</v>
      </c>
      <c r="Z11" s="44">
        <v>0</v>
      </c>
      <c r="AA11" s="33"/>
    </row>
    <row r="12" spans="1:29" x14ac:dyDescent="0.2">
      <c r="A12" s="32" t="s">
        <v>18</v>
      </c>
      <c r="B12" s="32" t="s">
        <v>19</v>
      </c>
      <c r="C12" s="32" t="s">
        <v>427</v>
      </c>
      <c r="D12" s="51">
        <v>6474624.5</v>
      </c>
      <c r="E12" s="51">
        <v>0</v>
      </c>
      <c r="F12" s="51">
        <v>5479079.5</v>
      </c>
      <c r="G12" s="51">
        <v>137379.82999999999</v>
      </c>
      <c r="H12" s="51">
        <v>170350.98</v>
      </c>
      <c r="I12" s="51">
        <v>37733.660000000003</v>
      </c>
      <c r="J12" s="52">
        <v>0</v>
      </c>
      <c r="K12" s="51">
        <v>80229.820000000007</v>
      </c>
      <c r="L12" s="51">
        <v>187935.6</v>
      </c>
      <c r="M12" s="52">
        <v>0</v>
      </c>
      <c r="N12" s="52">
        <v>0</v>
      </c>
      <c r="O12" s="51">
        <v>234827.91</v>
      </c>
      <c r="P12" s="52">
        <v>0</v>
      </c>
      <c r="Q12" s="52">
        <v>0</v>
      </c>
      <c r="R12" s="52">
        <v>0</v>
      </c>
      <c r="S12" s="51">
        <v>147087.20000000001</v>
      </c>
      <c r="T12" s="52">
        <v>0</v>
      </c>
      <c r="U12" s="52">
        <v>0</v>
      </c>
      <c r="V12" s="52">
        <v>0</v>
      </c>
      <c r="W12" s="52">
        <v>0</v>
      </c>
      <c r="X12" s="9">
        <v>0</v>
      </c>
      <c r="Y12" s="44">
        <v>0</v>
      </c>
      <c r="Z12" s="44">
        <v>0</v>
      </c>
      <c r="AA12" s="33"/>
    </row>
    <row r="13" spans="1:29" x14ac:dyDescent="0.2">
      <c r="A13" s="32" t="s">
        <v>20</v>
      </c>
      <c r="B13" s="32" t="s">
        <v>21</v>
      </c>
      <c r="C13" s="32" t="s">
        <v>427</v>
      </c>
      <c r="D13" s="51">
        <v>2472697.2000000002</v>
      </c>
      <c r="E13" s="51">
        <v>0</v>
      </c>
      <c r="F13" s="51">
        <v>1947098.17</v>
      </c>
      <c r="G13" s="51">
        <v>53752.23</v>
      </c>
      <c r="H13" s="51">
        <v>71911.23</v>
      </c>
      <c r="I13" s="51">
        <v>42503.82</v>
      </c>
      <c r="J13" s="51">
        <v>101833.05</v>
      </c>
      <c r="K13" s="51">
        <v>28572.61</v>
      </c>
      <c r="L13" s="51">
        <v>76768.570000000007</v>
      </c>
      <c r="M13" s="51">
        <v>89206.42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1">
        <v>61051.1</v>
      </c>
      <c r="T13" s="52">
        <v>0</v>
      </c>
      <c r="U13" s="52">
        <v>0</v>
      </c>
      <c r="V13" s="52">
        <v>0</v>
      </c>
      <c r="W13" s="52">
        <v>0</v>
      </c>
      <c r="X13" s="9">
        <v>0</v>
      </c>
      <c r="Y13" s="44">
        <v>0</v>
      </c>
      <c r="Z13" s="44">
        <v>0</v>
      </c>
      <c r="AA13" s="33"/>
    </row>
    <row r="14" spans="1:29" x14ac:dyDescent="0.2">
      <c r="A14" s="32" t="s">
        <v>22</v>
      </c>
      <c r="B14" s="32" t="s">
        <v>23</v>
      </c>
      <c r="C14" s="32" t="s">
        <v>427</v>
      </c>
      <c r="D14" s="51">
        <v>1113216.75</v>
      </c>
      <c r="E14" s="51">
        <v>0</v>
      </c>
      <c r="F14" s="51">
        <v>831937.12</v>
      </c>
      <c r="G14" s="52">
        <v>0</v>
      </c>
      <c r="H14" s="51">
        <v>43858.05</v>
      </c>
      <c r="I14" s="51">
        <v>40008.870000000003</v>
      </c>
      <c r="J14" s="51">
        <v>67076.14</v>
      </c>
      <c r="K14" s="51">
        <v>54596.88</v>
      </c>
      <c r="L14" s="51">
        <v>40796.089999999997</v>
      </c>
      <c r="M14" s="52">
        <v>0</v>
      </c>
      <c r="N14" s="51">
        <v>7066.26</v>
      </c>
      <c r="O14" s="52">
        <v>0</v>
      </c>
      <c r="P14" s="52">
        <v>0</v>
      </c>
      <c r="Q14" s="52">
        <v>0</v>
      </c>
      <c r="R14" s="52">
        <v>0</v>
      </c>
      <c r="S14" s="51">
        <v>27877.34</v>
      </c>
      <c r="T14" s="52">
        <v>0</v>
      </c>
      <c r="U14" s="52">
        <v>0</v>
      </c>
      <c r="V14" s="52">
        <v>0</v>
      </c>
      <c r="W14" s="52">
        <v>0</v>
      </c>
      <c r="X14" s="9">
        <v>0</v>
      </c>
      <c r="Y14" s="44">
        <v>0</v>
      </c>
      <c r="Z14" s="44">
        <v>0</v>
      </c>
      <c r="AA14" s="33"/>
    </row>
    <row r="15" spans="1:29" x14ac:dyDescent="0.2">
      <c r="A15" s="32" t="s">
        <v>24</v>
      </c>
      <c r="B15" s="32" t="s">
        <v>25</v>
      </c>
      <c r="C15" s="32" t="s">
        <v>427</v>
      </c>
      <c r="D15" s="51">
        <v>4543525</v>
      </c>
      <c r="E15" s="51">
        <v>0</v>
      </c>
      <c r="F15" s="51">
        <v>3095542</v>
      </c>
      <c r="G15" s="51">
        <v>257582</v>
      </c>
      <c r="H15" s="51">
        <v>184402</v>
      </c>
      <c r="I15" s="51">
        <v>48088</v>
      </c>
      <c r="J15" s="51">
        <v>329293</v>
      </c>
      <c r="K15" s="51">
        <v>22263</v>
      </c>
      <c r="L15" s="51">
        <v>234496</v>
      </c>
      <c r="M15" s="52">
        <v>0</v>
      </c>
      <c r="N15" s="52">
        <v>0</v>
      </c>
      <c r="O15" s="51">
        <v>247281</v>
      </c>
      <c r="P15" s="52">
        <v>0</v>
      </c>
      <c r="Q15" s="52">
        <v>0</v>
      </c>
      <c r="R15" s="52">
        <v>0</v>
      </c>
      <c r="S15" s="51">
        <v>124578</v>
      </c>
      <c r="T15" s="52">
        <v>0</v>
      </c>
      <c r="U15" s="52">
        <v>0</v>
      </c>
      <c r="V15" s="52">
        <v>0</v>
      </c>
      <c r="W15" s="52">
        <v>0</v>
      </c>
      <c r="X15" s="9">
        <v>0</v>
      </c>
      <c r="Y15" s="44">
        <v>0</v>
      </c>
      <c r="Z15" s="44">
        <v>0</v>
      </c>
      <c r="AA15" s="33"/>
    </row>
    <row r="16" spans="1:29" x14ac:dyDescent="0.2">
      <c r="A16" s="32" t="s">
        <v>26</v>
      </c>
      <c r="B16" s="32" t="s">
        <v>27</v>
      </c>
      <c r="C16" s="32" t="s">
        <v>427</v>
      </c>
      <c r="D16" s="51">
        <v>986527.81</v>
      </c>
      <c r="E16" s="51">
        <v>0</v>
      </c>
      <c r="F16" s="51">
        <v>804725.04</v>
      </c>
      <c r="G16" s="51">
        <v>17394.87</v>
      </c>
      <c r="H16" s="51">
        <v>33419.24</v>
      </c>
      <c r="I16" s="51">
        <v>19714.189999999999</v>
      </c>
      <c r="J16" s="51">
        <v>51552.08</v>
      </c>
      <c r="K16" s="51">
        <v>15549.96</v>
      </c>
      <c r="L16" s="51">
        <v>25512.48</v>
      </c>
      <c r="M16" s="52">
        <v>0</v>
      </c>
      <c r="N16" s="52">
        <v>0</v>
      </c>
      <c r="O16" s="51">
        <v>3162.7</v>
      </c>
      <c r="P16" s="52">
        <v>0</v>
      </c>
      <c r="Q16" s="52">
        <v>0</v>
      </c>
      <c r="R16" s="52">
        <v>0</v>
      </c>
      <c r="S16" s="51">
        <v>15497.25</v>
      </c>
      <c r="T16" s="52">
        <v>0</v>
      </c>
      <c r="U16" s="52">
        <v>0</v>
      </c>
      <c r="V16" s="52">
        <v>0</v>
      </c>
      <c r="W16" s="52">
        <v>0</v>
      </c>
      <c r="X16" s="9">
        <v>0</v>
      </c>
      <c r="Y16" s="44">
        <v>0</v>
      </c>
      <c r="Z16" s="44">
        <v>0</v>
      </c>
      <c r="AA16" s="33"/>
    </row>
    <row r="17" spans="1:27" x14ac:dyDescent="0.2">
      <c r="A17" s="32" t="s">
        <v>28</v>
      </c>
      <c r="B17" s="32" t="s">
        <v>29</v>
      </c>
      <c r="C17" s="32" t="s">
        <v>427</v>
      </c>
      <c r="D17" s="51">
        <v>1277229</v>
      </c>
      <c r="E17" s="51">
        <v>0</v>
      </c>
      <c r="F17" s="51">
        <v>883071</v>
      </c>
      <c r="G17" s="51">
        <v>90727</v>
      </c>
      <c r="H17" s="51">
        <v>51367</v>
      </c>
      <c r="I17" s="51">
        <v>59186</v>
      </c>
      <c r="J17" s="51">
        <v>85342</v>
      </c>
      <c r="K17" s="51">
        <v>21623</v>
      </c>
      <c r="L17" s="51">
        <v>57985</v>
      </c>
      <c r="M17" s="52">
        <v>0</v>
      </c>
      <c r="N17" s="52">
        <v>0</v>
      </c>
      <c r="O17" s="51">
        <v>27648</v>
      </c>
      <c r="P17" s="52">
        <v>0</v>
      </c>
      <c r="Q17" s="52">
        <v>0</v>
      </c>
      <c r="R17" s="52">
        <v>0</v>
      </c>
      <c r="S17" s="51">
        <v>280</v>
      </c>
      <c r="T17" s="52">
        <v>0</v>
      </c>
      <c r="U17" s="52">
        <v>0</v>
      </c>
      <c r="V17" s="52">
        <v>0</v>
      </c>
      <c r="W17" s="52">
        <v>0</v>
      </c>
      <c r="X17" s="9">
        <v>0</v>
      </c>
      <c r="Y17" s="44">
        <v>0</v>
      </c>
      <c r="Z17" s="44">
        <v>0</v>
      </c>
      <c r="AA17" s="33"/>
    </row>
    <row r="18" spans="1:27" x14ac:dyDescent="0.2">
      <c r="A18" s="32" t="s">
        <v>30</v>
      </c>
      <c r="B18" s="32" t="s">
        <v>31</v>
      </c>
      <c r="C18" s="32" t="s">
        <v>427</v>
      </c>
      <c r="D18" s="51">
        <v>19822500.219999999</v>
      </c>
      <c r="E18" s="51">
        <v>0</v>
      </c>
      <c r="F18" s="51">
        <v>14573379.359999999</v>
      </c>
      <c r="G18" s="51">
        <v>1116510.8700000001</v>
      </c>
      <c r="H18" s="51">
        <v>519121.81</v>
      </c>
      <c r="I18" s="51">
        <v>50327.25</v>
      </c>
      <c r="J18" s="51">
        <v>1390140.78</v>
      </c>
      <c r="K18" s="51">
        <v>268389.55</v>
      </c>
      <c r="L18" s="51">
        <v>119157.54</v>
      </c>
      <c r="M18" s="52">
        <v>0</v>
      </c>
      <c r="N18" s="51">
        <v>59175.02</v>
      </c>
      <c r="O18" s="51">
        <v>882694.04</v>
      </c>
      <c r="P18" s="51">
        <v>93693.78</v>
      </c>
      <c r="Q18" s="51">
        <v>49312.52</v>
      </c>
      <c r="R18" s="52">
        <v>0</v>
      </c>
      <c r="S18" s="51">
        <v>580493.93999999994</v>
      </c>
      <c r="T18" s="51">
        <v>120103.76</v>
      </c>
      <c r="U18" s="52">
        <v>0</v>
      </c>
      <c r="V18" s="52">
        <v>0</v>
      </c>
      <c r="W18" s="52">
        <v>0</v>
      </c>
      <c r="X18" s="9">
        <v>0</v>
      </c>
      <c r="Y18" s="44">
        <v>0</v>
      </c>
      <c r="Z18" s="44">
        <v>0</v>
      </c>
      <c r="AA18" s="33"/>
    </row>
    <row r="19" spans="1:27" x14ac:dyDescent="0.2">
      <c r="A19" s="32" t="s">
        <v>32</v>
      </c>
      <c r="B19" s="32" t="s">
        <v>33</v>
      </c>
      <c r="C19" s="32" t="s">
        <v>427</v>
      </c>
      <c r="D19" s="51">
        <v>3862984.64</v>
      </c>
      <c r="E19" s="51">
        <v>0</v>
      </c>
      <c r="F19" s="51">
        <v>3044426.57</v>
      </c>
      <c r="G19" s="51">
        <v>86164</v>
      </c>
      <c r="H19" s="51">
        <v>88625.84</v>
      </c>
      <c r="I19" s="51">
        <v>39389.26</v>
      </c>
      <c r="J19" s="51">
        <v>179713.5</v>
      </c>
      <c r="K19" s="51">
        <v>71393.039999999994</v>
      </c>
      <c r="L19" s="51">
        <v>131707.84</v>
      </c>
      <c r="M19" s="52">
        <v>0</v>
      </c>
      <c r="N19" s="52">
        <v>0</v>
      </c>
      <c r="O19" s="51">
        <v>125553.27</v>
      </c>
      <c r="P19" s="52">
        <v>0</v>
      </c>
      <c r="Q19" s="52">
        <v>0</v>
      </c>
      <c r="R19" s="52">
        <v>0</v>
      </c>
      <c r="S19" s="51">
        <v>96011.32</v>
      </c>
      <c r="T19" s="52">
        <v>0</v>
      </c>
      <c r="U19" s="52">
        <v>0</v>
      </c>
      <c r="V19" s="52">
        <v>0</v>
      </c>
      <c r="W19" s="52">
        <v>0</v>
      </c>
      <c r="X19" s="9">
        <v>0</v>
      </c>
      <c r="Y19" s="44">
        <v>0</v>
      </c>
      <c r="Z19" s="44">
        <v>0</v>
      </c>
      <c r="AA19" s="33"/>
    </row>
    <row r="20" spans="1:27" x14ac:dyDescent="0.2">
      <c r="A20" s="32" t="s">
        <v>34</v>
      </c>
      <c r="B20" s="32" t="s">
        <v>35</v>
      </c>
      <c r="C20" s="32" t="s">
        <v>427</v>
      </c>
      <c r="D20" s="51">
        <v>4900952</v>
      </c>
      <c r="E20" s="51">
        <v>0</v>
      </c>
      <c r="F20" s="51">
        <v>3743540</v>
      </c>
      <c r="G20" s="51">
        <v>205515</v>
      </c>
      <c r="H20" s="51">
        <v>190496</v>
      </c>
      <c r="I20" s="51">
        <v>35807</v>
      </c>
      <c r="J20" s="51">
        <v>264534</v>
      </c>
      <c r="K20" s="51">
        <v>66373</v>
      </c>
      <c r="L20" s="51">
        <v>198494</v>
      </c>
      <c r="M20" s="51">
        <v>76311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1">
        <v>100677</v>
      </c>
      <c r="T20" s="51">
        <v>19205</v>
      </c>
      <c r="U20" s="52">
        <v>0</v>
      </c>
      <c r="V20" s="52">
        <v>0</v>
      </c>
      <c r="W20" s="52">
        <v>0</v>
      </c>
      <c r="X20" s="9">
        <v>0</v>
      </c>
      <c r="Y20" s="44">
        <v>0</v>
      </c>
      <c r="Z20" s="44">
        <v>0</v>
      </c>
      <c r="AA20" s="33"/>
    </row>
    <row r="21" spans="1:27" x14ac:dyDescent="0.2">
      <c r="A21" s="32" t="s">
        <v>36</v>
      </c>
      <c r="B21" s="32" t="s">
        <v>37</v>
      </c>
      <c r="C21" s="32" t="s">
        <v>427</v>
      </c>
      <c r="D21" s="51">
        <v>4682856.8899999997</v>
      </c>
      <c r="E21" s="51">
        <v>0</v>
      </c>
      <c r="F21" s="51">
        <v>3771636.4</v>
      </c>
      <c r="G21" s="52">
        <v>0</v>
      </c>
      <c r="H21" s="51">
        <v>202592.13</v>
      </c>
      <c r="I21" s="51">
        <v>38176.199999999997</v>
      </c>
      <c r="J21" s="51">
        <v>245864.6</v>
      </c>
      <c r="K21" s="51">
        <v>47356.59</v>
      </c>
      <c r="L21" s="51">
        <v>160773.56</v>
      </c>
      <c r="M21" s="52">
        <v>0</v>
      </c>
      <c r="N21" s="52">
        <v>0</v>
      </c>
      <c r="O21" s="51">
        <v>115272.59</v>
      </c>
      <c r="P21" s="52">
        <v>0</v>
      </c>
      <c r="Q21" s="52">
        <v>0</v>
      </c>
      <c r="R21" s="52">
        <v>0</v>
      </c>
      <c r="S21" s="51">
        <v>101184.82</v>
      </c>
      <c r="T21" s="52">
        <v>0</v>
      </c>
      <c r="U21" s="52">
        <v>0</v>
      </c>
      <c r="V21" s="52">
        <v>0</v>
      </c>
      <c r="W21" s="52">
        <v>0</v>
      </c>
      <c r="X21" s="9">
        <v>0</v>
      </c>
      <c r="Y21" s="44">
        <v>0</v>
      </c>
      <c r="Z21" s="44">
        <v>0</v>
      </c>
      <c r="AA21" s="33"/>
    </row>
    <row r="22" spans="1:27" x14ac:dyDescent="0.2">
      <c r="A22" s="32" t="s">
        <v>38</v>
      </c>
      <c r="B22" s="32" t="s">
        <v>39</v>
      </c>
      <c r="C22" s="32" t="s">
        <v>427</v>
      </c>
      <c r="D22" s="51">
        <v>3704897</v>
      </c>
      <c r="E22" s="51">
        <v>0</v>
      </c>
      <c r="F22" s="51">
        <v>2421673</v>
      </c>
      <c r="G22" s="51">
        <v>188461</v>
      </c>
      <c r="H22" s="51">
        <v>545897</v>
      </c>
      <c r="I22" s="51">
        <v>57509</v>
      </c>
      <c r="J22" s="51">
        <v>173892</v>
      </c>
      <c r="K22" s="51">
        <v>69931</v>
      </c>
      <c r="L22" s="51">
        <v>89314</v>
      </c>
      <c r="M22" s="52">
        <v>0</v>
      </c>
      <c r="N22" s="52">
        <v>0</v>
      </c>
      <c r="O22" s="51">
        <v>88313</v>
      </c>
      <c r="P22" s="52">
        <v>0</v>
      </c>
      <c r="Q22" s="52">
        <v>0</v>
      </c>
      <c r="R22" s="52">
        <v>0</v>
      </c>
      <c r="S22" s="51">
        <v>69907</v>
      </c>
      <c r="T22" s="52">
        <v>0</v>
      </c>
      <c r="U22" s="52">
        <v>0</v>
      </c>
      <c r="V22" s="52">
        <v>0</v>
      </c>
      <c r="W22" s="52">
        <v>0</v>
      </c>
      <c r="X22" s="9">
        <v>0</v>
      </c>
      <c r="Y22" s="44">
        <v>0</v>
      </c>
      <c r="Z22" s="44">
        <v>0</v>
      </c>
      <c r="AA22" s="33"/>
    </row>
    <row r="23" spans="1:27" x14ac:dyDescent="0.2">
      <c r="A23" s="32" t="s">
        <v>40</v>
      </c>
      <c r="B23" s="32" t="s">
        <v>41</v>
      </c>
      <c r="C23" s="32" t="s">
        <v>427</v>
      </c>
      <c r="D23" s="51">
        <v>1387572.39</v>
      </c>
      <c r="E23" s="51">
        <v>0</v>
      </c>
      <c r="F23" s="51">
        <v>952986.67</v>
      </c>
      <c r="G23" s="51">
        <v>78581.320000000007</v>
      </c>
      <c r="H23" s="51">
        <v>51331.95</v>
      </c>
      <c r="I23" s="51">
        <v>44814.59</v>
      </c>
      <c r="J23" s="51">
        <v>83345.53</v>
      </c>
      <c r="K23" s="51">
        <v>10866.45</v>
      </c>
      <c r="L23" s="51">
        <v>59991.91</v>
      </c>
      <c r="M23" s="51">
        <v>72619.81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1">
        <v>33034.160000000003</v>
      </c>
      <c r="T23" s="52">
        <v>0</v>
      </c>
      <c r="U23" s="52">
        <v>0</v>
      </c>
      <c r="V23" s="52">
        <v>0</v>
      </c>
      <c r="W23" s="52">
        <v>0</v>
      </c>
      <c r="X23" s="9">
        <v>0</v>
      </c>
      <c r="Y23" s="44">
        <v>0</v>
      </c>
      <c r="Z23" s="44">
        <v>0</v>
      </c>
      <c r="AA23" s="33"/>
    </row>
    <row r="24" spans="1:27" x14ac:dyDescent="0.2">
      <c r="A24" s="32" t="s">
        <v>42</v>
      </c>
      <c r="B24" s="32" t="s">
        <v>43</v>
      </c>
      <c r="C24" s="32" t="s">
        <v>427</v>
      </c>
      <c r="D24" s="51">
        <v>3734596.86</v>
      </c>
      <c r="E24" s="51">
        <v>0</v>
      </c>
      <c r="F24" s="51">
        <v>2787746.61</v>
      </c>
      <c r="G24" s="51">
        <v>94685.02</v>
      </c>
      <c r="H24" s="51">
        <v>142027.54</v>
      </c>
      <c r="I24" s="51">
        <v>71013.77</v>
      </c>
      <c r="J24" s="51">
        <v>165698.79</v>
      </c>
      <c r="K24" s="51">
        <v>23671.26</v>
      </c>
      <c r="L24" s="51">
        <v>142027.54</v>
      </c>
      <c r="M24" s="52">
        <v>0</v>
      </c>
      <c r="N24" s="52">
        <v>0</v>
      </c>
      <c r="O24" s="51">
        <v>189370.05</v>
      </c>
      <c r="P24" s="52">
        <v>0</v>
      </c>
      <c r="Q24" s="52">
        <v>0</v>
      </c>
      <c r="R24" s="52">
        <v>0</v>
      </c>
      <c r="S24" s="51">
        <v>118356.28</v>
      </c>
      <c r="T24" s="52">
        <v>0</v>
      </c>
      <c r="U24" s="52">
        <v>0</v>
      </c>
      <c r="V24" s="52">
        <v>0</v>
      </c>
      <c r="W24" s="52">
        <v>0</v>
      </c>
      <c r="X24" s="9">
        <v>0</v>
      </c>
      <c r="Y24" s="44">
        <v>0</v>
      </c>
      <c r="Z24" s="44">
        <v>0</v>
      </c>
      <c r="AA24" s="33"/>
    </row>
    <row r="25" spans="1:27" x14ac:dyDescent="0.2">
      <c r="A25" s="32" t="s">
        <v>44</v>
      </c>
      <c r="B25" s="32" t="s">
        <v>45</v>
      </c>
      <c r="C25" s="32" t="s">
        <v>427</v>
      </c>
      <c r="D25" s="51">
        <v>3456629.73</v>
      </c>
      <c r="E25" s="51">
        <v>0</v>
      </c>
      <c r="F25" s="51">
        <v>2594792.23</v>
      </c>
      <c r="G25" s="51">
        <v>126273.67</v>
      </c>
      <c r="H25" s="51">
        <v>67350.37</v>
      </c>
      <c r="I25" s="51">
        <v>96820.98</v>
      </c>
      <c r="J25" s="51">
        <v>216185.39</v>
      </c>
      <c r="K25" s="51">
        <v>68976.47</v>
      </c>
      <c r="L25" s="51">
        <v>101921.19</v>
      </c>
      <c r="M25" s="52">
        <v>0</v>
      </c>
      <c r="N25" s="52">
        <v>0</v>
      </c>
      <c r="O25" s="51">
        <v>95984.8</v>
      </c>
      <c r="P25" s="52">
        <v>0</v>
      </c>
      <c r="Q25" s="52">
        <v>0</v>
      </c>
      <c r="R25" s="52">
        <v>0</v>
      </c>
      <c r="S25" s="51">
        <v>88324.63</v>
      </c>
      <c r="T25" s="52">
        <v>0</v>
      </c>
      <c r="U25" s="52">
        <v>0</v>
      </c>
      <c r="V25" s="52">
        <v>0</v>
      </c>
      <c r="W25" s="52">
        <v>0</v>
      </c>
      <c r="X25" s="9">
        <v>0</v>
      </c>
      <c r="Y25" s="44">
        <v>0</v>
      </c>
      <c r="Z25" s="44">
        <v>0</v>
      </c>
      <c r="AA25" s="33"/>
    </row>
    <row r="26" spans="1:27" x14ac:dyDescent="0.2">
      <c r="A26" s="32" t="s">
        <v>46</v>
      </c>
      <c r="B26" s="32" t="s">
        <v>47</v>
      </c>
      <c r="C26" s="32" t="s">
        <v>427</v>
      </c>
      <c r="D26" s="51">
        <v>13959409.74</v>
      </c>
      <c r="E26" s="51">
        <v>0</v>
      </c>
      <c r="F26" s="51">
        <v>9747701.4199999999</v>
      </c>
      <c r="G26" s="51">
        <v>536914.35</v>
      </c>
      <c r="H26" s="51">
        <v>577094.5</v>
      </c>
      <c r="I26" s="51">
        <v>40516.31</v>
      </c>
      <c r="J26" s="51">
        <v>1137982.6499999999</v>
      </c>
      <c r="K26" s="51">
        <v>142230.54999999999</v>
      </c>
      <c r="L26" s="51">
        <v>524735.18000000005</v>
      </c>
      <c r="M26" s="52">
        <v>0</v>
      </c>
      <c r="N26" s="52">
        <v>0</v>
      </c>
      <c r="O26" s="51">
        <v>719895.86</v>
      </c>
      <c r="P26" s="52">
        <v>0</v>
      </c>
      <c r="Q26" s="52">
        <v>0</v>
      </c>
      <c r="R26" s="52">
        <v>0</v>
      </c>
      <c r="S26" s="51">
        <v>532338.92000000004</v>
      </c>
      <c r="T26" s="52">
        <v>0</v>
      </c>
      <c r="U26" s="52">
        <v>0</v>
      </c>
      <c r="V26" s="52">
        <v>0</v>
      </c>
      <c r="W26" s="52">
        <v>0</v>
      </c>
      <c r="X26" s="9">
        <v>0</v>
      </c>
      <c r="Y26" s="44">
        <v>0</v>
      </c>
      <c r="Z26" s="44">
        <v>0</v>
      </c>
      <c r="AA26" s="33"/>
    </row>
    <row r="27" spans="1:27" x14ac:dyDescent="0.2">
      <c r="A27" s="32" t="s">
        <v>48</v>
      </c>
      <c r="B27" s="32" t="s">
        <v>49</v>
      </c>
      <c r="C27" s="32" t="s">
        <v>427</v>
      </c>
      <c r="D27" s="51">
        <v>624867.25</v>
      </c>
      <c r="E27" s="51">
        <v>0</v>
      </c>
      <c r="F27" s="51">
        <v>457303.77</v>
      </c>
      <c r="G27" s="51">
        <v>17914.330000000002</v>
      </c>
      <c r="H27" s="51">
        <v>32724.68</v>
      </c>
      <c r="I27" s="51">
        <v>29759</v>
      </c>
      <c r="J27" s="51">
        <v>41367.96</v>
      </c>
      <c r="K27" s="51">
        <v>11347.07</v>
      </c>
      <c r="L27" s="51">
        <v>14658.2</v>
      </c>
      <c r="M27" s="52">
        <v>0</v>
      </c>
      <c r="N27" s="52">
        <v>0</v>
      </c>
      <c r="O27" s="51">
        <v>9561.27</v>
      </c>
      <c r="P27" s="52">
        <v>0</v>
      </c>
      <c r="Q27" s="52">
        <v>0</v>
      </c>
      <c r="R27" s="52">
        <v>0</v>
      </c>
      <c r="S27" s="51">
        <v>10230.969999999999</v>
      </c>
      <c r="T27" s="52">
        <v>0</v>
      </c>
      <c r="U27" s="52">
        <v>0</v>
      </c>
      <c r="V27" s="52">
        <v>0</v>
      </c>
      <c r="W27" s="52">
        <v>0</v>
      </c>
      <c r="X27" s="9">
        <v>0</v>
      </c>
      <c r="Y27" s="44">
        <v>0</v>
      </c>
      <c r="Z27" s="44">
        <v>0</v>
      </c>
      <c r="AA27" s="33"/>
    </row>
    <row r="28" spans="1:27" x14ac:dyDescent="0.2">
      <c r="A28" s="32" t="s">
        <v>50</v>
      </c>
      <c r="B28" s="32" t="s">
        <v>51</v>
      </c>
      <c r="C28" s="32" t="s">
        <v>427</v>
      </c>
      <c r="D28" s="51">
        <v>2896650</v>
      </c>
      <c r="E28" s="51">
        <v>0</v>
      </c>
      <c r="F28" s="51">
        <v>2151513</v>
      </c>
      <c r="G28" s="51">
        <v>121365</v>
      </c>
      <c r="H28" s="51">
        <v>111317</v>
      </c>
      <c r="I28" s="51">
        <v>47808</v>
      </c>
      <c r="J28" s="51">
        <v>157373</v>
      </c>
      <c r="K28" s="51">
        <v>42497</v>
      </c>
      <c r="L28" s="51">
        <v>72763</v>
      </c>
      <c r="M28" s="51">
        <v>101198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1">
        <v>64507</v>
      </c>
      <c r="T28" s="51">
        <v>26309</v>
      </c>
      <c r="U28" s="52">
        <v>0</v>
      </c>
      <c r="V28" s="52">
        <v>0</v>
      </c>
      <c r="W28" s="52">
        <v>0</v>
      </c>
      <c r="X28" s="9">
        <v>0</v>
      </c>
      <c r="Y28" s="44">
        <v>0</v>
      </c>
      <c r="Z28" s="44">
        <v>0</v>
      </c>
      <c r="AA28" s="33"/>
    </row>
    <row r="29" spans="1:27" x14ac:dyDescent="0.2">
      <c r="A29" s="32" t="s">
        <v>52</v>
      </c>
      <c r="B29" s="32" t="s">
        <v>53</v>
      </c>
      <c r="C29" s="32" t="s">
        <v>427</v>
      </c>
      <c r="D29" s="51">
        <v>2709078.81</v>
      </c>
      <c r="E29" s="51">
        <v>0</v>
      </c>
      <c r="F29" s="51">
        <v>2163182.34</v>
      </c>
      <c r="G29" s="51">
        <v>64599.16</v>
      </c>
      <c r="H29" s="51">
        <v>72015.31</v>
      </c>
      <c r="I29" s="51">
        <v>29900.73</v>
      </c>
      <c r="J29" s="51">
        <v>111495.64</v>
      </c>
      <c r="K29" s="51">
        <v>49648.24</v>
      </c>
      <c r="L29" s="51">
        <v>77242.62</v>
      </c>
      <c r="M29" s="52">
        <v>0</v>
      </c>
      <c r="N29" s="52">
        <v>0</v>
      </c>
      <c r="O29" s="51">
        <v>87039.09</v>
      </c>
      <c r="P29" s="52">
        <v>0</v>
      </c>
      <c r="Q29" s="52">
        <v>0</v>
      </c>
      <c r="R29" s="52">
        <v>0</v>
      </c>
      <c r="S29" s="51">
        <v>53955.68</v>
      </c>
      <c r="T29" s="52">
        <v>0</v>
      </c>
      <c r="U29" s="52">
        <v>0</v>
      </c>
      <c r="V29" s="52">
        <v>0</v>
      </c>
      <c r="W29" s="52">
        <v>0</v>
      </c>
      <c r="X29" s="9">
        <v>0</v>
      </c>
      <c r="Y29" s="44">
        <v>0</v>
      </c>
      <c r="Z29" s="44">
        <v>0</v>
      </c>
      <c r="AA29" s="33"/>
    </row>
    <row r="30" spans="1:27" x14ac:dyDescent="0.2">
      <c r="A30" s="32" t="s">
        <v>54</v>
      </c>
      <c r="B30" s="32" t="s">
        <v>55</v>
      </c>
      <c r="C30" s="32" t="s">
        <v>427</v>
      </c>
      <c r="D30" s="51">
        <v>4253616.3499999996</v>
      </c>
      <c r="E30" s="51">
        <v>0</v>
      </c>
      <c r="F30" s="51">
        <v>3506944.5</v>
      </c>
      <c r="G30" s="51">
        <v>94070.83</v>
      </c>
      <c r="H30" s="51">
        <v>97263.83</v>
      </c>
      <c r="I30" s="51">
        <v>31193.200000000001</v>
      </c>
      <c r="J30" s="51">
        <v>119123.63</v>
      </c>
      <c r="K30" s="51">
        <v>55754.77</v>
      </c>
      <c r="L30" s="51">
        <v>120597.33</v>
      </c>
      <c r="M30" s="52">
        <v>0</v>
      </c>
      <c r="N30" s="52">
        <v>0</v>
      </c>
      <c r="O30" s="51">
        <v>118386.79</v>
      </c>
      <c r="P30" s="52">
        <v>0</v>
      </c>
      <c r="Q30" s="52">
        <v>0</v>
      </c>
      <c r="R30" s="52">
        <v>0</v>
      </c>
      <c r="S30" s="51">
        <v>110281.47</v>
      </c>
      <c r="T30" s="52">
        <v>0</v>
      </c>
      <c r="U30" s="52">
        <v>0</v>
      </c>
      <c r="V30" s="52">
        <v>0</v>
      </c>
      <c r="W30" s="52">
        <v>0</v>
      </c>
      <c r="X30" s="9">
        <v>0</v>
      </c>
      <c r="Y30" s="44">
        <v>0</v>
      </c>
      <c r="Z30" s="44">
        <v>0</v>
      </c>
      <c r="AA30" s="33"/>
    </row>
    <row r="31" spans="1:27" x14ac:dyDescent="0.2">
      <c r="A31" s="32" t="s">
        <v>56</v>
      </c>
      <c r="B31" s="32" t="s">
        <v>57</v>
      </c>
      <c r="C31" s="32" t="s">
        <v>427</v>
      </c>
      <c r="D31" s="51">
        <v>6019977</v>
      </c>
      <c r="E31" s="51">
        <v>0</v>
      </c>
      <c r="F31" s="51">
        <v>4132255</v>
      </c>
      <c r="G31" s="51">
        <v>404545</v>
      </c>
      <c r="H31" s="51">
        <v>383413</v>
      </c>
      <c r="I31" s="51">
        <v>52192</v>
      </c>
      <c r="J31" s="51">
        <v>390170</v>
      </c>
      <c r="K31" s="51">
        <v>112461</v>
      </c>
      <c r="L31" s="51">
        <v>177659</v>
      </c>
      <c r="M31" s="52">
        <v>0</v>
      </c>
      <c r="N31" s="52">
        <v>0</v>
      </c>
      <c r="O31" s="51">
        <v>243747</v>
      </c>
      <c r="P31" s="52">
        <v>0</v>
      </c>
      <c r="Q31" s="52">
        <v>0</v>
      </c>
      <c r="R31" s="52">
        <v>0</v>
      </c>
      <c r="S31" s="51">
        <v>88855</v>
      </c>
      <c r="T31" s="51">
        <v>34680</v>
      </c>
      <c r="U31" s="52">
        <v>0</v>
      </c>
      <c r="V31" s="52">
        <v>0</v>
      </c>
      <c r="W31" s="52">
        <v>0</v>
      </c>
      <c r="X31" s="9">
        <v>0</v>
      </c>
      <c r="Y31" s="44">
        <v>0</v>
      </c>
      <c r="Z31" s="44">
        <v>0</v>
      </c>
      <c r="AA31" s="33"/>
    </row>
    <row r="32" spans="1:27" x14ac:dyDescent="0.2">
      <c r="A32" s="32" t="s">
        <v>58</v>
      </c>
      <c r="B32" s="32" t="s">
        <v>59</v>
      </c>
      <c r="C32" s="32" t="s">
        <v>427</v>
      </c>
      <c r="D32" s="51">
        <v>1655226.91</v>
      </c>
      <c r="E32" s="51">
        <v>0</v>
      </c>
      <c r="F32" s="51">
        <v>1084021.07</v>
      </c>
      <c r="G32" s="51">
        <v>90146.68</v>
      </c>
      <c r="H32" s="51">
        <v>97472.54</v>
      </c>
      <c r="I32" s="51">
        <v>46495.86</v>
      </c>
      <c r="J32" s="51">
        <v>115165.22</v>
      </c>
      <c r="K32" s="51">
        <v>22206.09</v>
      </c>
      <c r="L32" s="51">
        <v>76666.63</v>
      </c>
      <c r="M32" s="51">
        <v>52802.74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1">
        <v>70250.080000000002</v>
      </c>
      <c r="T32" s="52">
        <v>0</v>
      </c>
      <c r="U32" s="52">
        <v>0</v>
      </c>
      <c r="V32" s="52">
        <v>0</v>
      </c>
      <c r="W32" s="52">
        <v>0</v>
      </c>
      <c r="X32" s="9">
        <v>0</v>
      </c>
      <c r="Y32" s="44">
        <v>0</v>
      </c>
      <c r="Z32" s="44">
        <v>0</v>
      </c>
      <c r="AA32" s="33"/>
    </row>
    <row r="33" spans="1:27" x14ac:dyDescent="0.2">
      <c r="A33" s="32" t="s">
        <v>60</v>
      </c>
      <c r="B33" s="32" t="s">
        <v>61</v>
      </c>
      <c r="C33" s="32" t="s">
        <v>427</v>
      </c>
      <c r="D33" s="51">
        <v>1153871.05</v>
      </c>
      <c r="E33" s="51">
        <v>0</v>
      </c>
      <c r="F33" s="51">
        <v>800755.66</v>
      </c>
      <c r="G33" s="51">
        <v>60936.04</v>
      </c>
      <c r="H33" s="51">
        <v>49495.34</v>
      </c>
      <c r="I33" s="51">
        <v>29581.11</v>
      </c>
      <c r="J33" s="51">
        <v>79780.539999999994</v>
      </c>
      <c r="K33" s="51">
        <v>29730.75</v>
      </c>
      <c r="L33" s="51">
        <v>32799.47</v>
      </c>
      <c r="M33" s="52">
        <v>0</v>
      </c>
      <c r="N33" s="52">
        <v>0</v>
      </c>
      <c r="O33" s="51">
        <v>46404.49</v>
      </c>
      <c r="P33" s="52">
        <v>0</v>
      </c>
      <c r="Q33" s="52">
        <v>0</v>
      </c>
      <c r="R33" s="52">
        <v>0</v>
      </c>
      <c r="S33" s="51">
        <v>24387.65</v>
      </c>
      <c r="T33" s="52">
        <v>0</v>
      </c>
      <c r="U33" s="52">
        <v>0</v>
      </c>
      <c r="V33" s="52">
        <v>0</v>
      </c>
      <c r="W33" s="52">
        <v>0</v>
      </c>
      <c r="X33" s="9">
        <v>0</v>
      </c>
      <c r="Y33" s="44">
        <v>0</v>
      </c>
      <c r="Z33" s="44">
        <v>0</v>
      </c>
      <c r="AA33" s="33"/>
    </row>
    <row r="34" spans="1:27" x14ac:dyDescent="0.2">
      <c r="A34" s="32" t="s">
        <v>62</v>
      </c>
      <c r="B34" s="32" t="s">
        <v>63</v>
      </c>
      <c r="C34" s="32" t="s">
        <v>427</v>
      </c>
      <c r="D34" s="51">
        <v>2764950.62</v>
      </c>
      <c r="E34" s="51">
        <v>0</v>
      </c>
      <c r="F34" s="51">
        <v>1996350.06</v>
      </c>
      <c r="G34" s="51">
        <v>109472.9</v>
      </c>
      <c r="H34" s="51">
        <v>153091.47</v>
      </c>
      <c r="I34" s="51">
        <v>50116.2</v>
      </c>
      <c r="J34" s="51">
        <v>182912.84</v>
      </c>
      <c r="K34" s="51">
        <v>63397.599999999999</v>
      </c>
      <c r="L34" s="51">
        <v>53400.88</v>
      </c>
      <c r="M34" s="51">
        <v>94967.78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1">
        <v>61240.89</v>
      </c>
      <c r="T34" s="52">
        <v>0</v>
      </c>
      <c r="U34" s="52">
        <v>0</v>
      </c>
      <c r="V34" s="52">
        <v>0</v>
      </c>
      <c r="W34" s="52">
        <v>0</v>
      </c>
      <c r="X34" s="9">
        <v>0</v>
      </c>
      <c r="Y34" s="44">
        <v>0</v>
      </c>
      <c r="Z34" s="44">
        <v>0</v>
      </c>
      <c r="AA34" s="33"/>
    </row>
    <row r="35" spans="1:27" x14ac:dyDescent="0.2">
      <c r="A35" s="32" t="s">
        <v>64</v>
      </c>
      <c r="B35" s="32" t="s">
        <v>65</v>
      </c>
      <c r="C35" s="32" t="s">
        <v>427</v>
      </c>
      <c r="D35" s="51">
        <v>6934490.3300000001</v>
      </c>
      <c r="E35" s="51">
        <v>0</v>
      </c>
      <c r="F35" s="51">
        <v>4794815.04</v>
      </c>
      <c r="G35" s="51">
        <v>365343.66</v>
      </c>
      <c r="H35" s="51">
        <v>241508.23</v>
      </c>
      <c r="I35" s="51">
        <v>37151.67</v>
      </c>
      <c r="J35" s="51">
        <v>347192.19</v>
      </c>
      <c r="K35" s="51">
        <v>87992.27</v>
      </c>
      <c r="L35" s="51">
        <v>318519.34999999998</v>
      </c>
      <c r="M35" s="52">
        <v>0</v>
      </c>
      <c r="N35" s="52">
        <v>0</v>
      </c>
      <c r="O35" s="51">
        <v>418453.2</v>
      </c>
      <c r="P35" s="52">
        <v>0</v>
      </c>
      <c r="Q35" s="52">
        <v>0</v>
      </c>
      <c r="R35" s="52">
        <v>0</v>
      </c>
      <c r="S35" s="51">
        <v>213727.1</v>
      </c>
      <c r="T35" s="51">
        <v>109787.62</v>
      </c>
      <c r="U35" s="52">
        <v>0</v>
      </c>
      <c r="V35" s="52">
        <v>0</v>
      </c>
      <c r="W35" s="52">
        <v>0</v>
      </c>
      <c r="X35" s="9">
        <v>0</v>
      </c>
      <c r="Y35" s="44">
        <v>0</v>
      </c>
      <c r="Z35" s="44">
        <v>0</v>
      </c>
      <c r="AA35" s="33"/>
    </row>
    <row r="36" spans="1:27" x14ac:dyDescent="0.2">
      <c r="A36" s="32" t="s">
        <v>66</v>
      </c>
      <c r="B36" s="32" t="s">
        <v>67</v>
      </c>
      <c r="C36" s="32" t="s">
        <v>427</v>
      </c>
      <c r="D36" s="51">
        <v>3644330.87</v>
      </c>
      <c r="E36" s="51">
        <v>0</v>
      </c>
      <c r="F36" s="51">
        <v>2887071.87</v>
      </c>
      <c r="G36" s="51">
        <v>137145</v>
      </c>
      <c r="H36" s="51">
        <v>75046</v>
      </c>
      <c r="I36" s="51">
        <v>30720</v>
      </c>
      <c r="J36" s="51">
        <v>131440</v>
      </c>
      <c r="K36" s="51">
        <v>50469</v>
      </c>
      <c r="L36" s="51">
        <v>104011</v>
      </c>
      <c r="M36" s="52">
        <v>0</v>
      </c>
      <c r="N36" s="52">
        <v>0</v>
      </c>
      <c r="O36" s="51">
        <v>129245</v>
      </c>
      <c r="P36" s="52">
        <v>0</v>
      </c>
      <c r="Q36" s="52">
        <v>0</v>
      </c>
      <c r="R36" s="52">
        <v>0</v>
      </c>
      <c r="S36" s="51">
        <v>99183</v>
      </c>
      <c r="T36" s="52">
        <v>0</v>
      </c>
      <c r="U36" s="52">
        <v>0</v>
      </c>
      <c r="V36" s="52">
        <v>0</v>
      </c>
      <c r="W36" s="52">
        <v>0</v>
      </c>
      <c r="X36" s="9">
        <v>0</v>
      </c>
      <c r="Y36" s="44">
        <v>0</v>
      </c>
      <c r="Z36" s="44">
        <v>0</v>
      </c>
      <c r="AA36" s="33"/>
    </row>
    <row r="37" spans="1:27" x14ac:dyDescent="0.2">
      <c r="A37" s="32" t="s">
        <v>68</v>
      </c>
      <c r="B37" s="32" t="s">
        <v>69</v>
      </c>
      <c r="C37" s="32" t="s">
        <v>427</v>
      </c>
      <c r="D37" s="51">
        <v>992380</v>
      </c>
      <c r="E37" s="51">
        <v>0</v>
      </c>
      <c r="F37" s="51">
        <v>768274</v>
      </c>
      <c r="G37" s="52">
        <v>0</v>
      </c>
      <c r="H37" s="52">
        <v>0</v>
      </c>
      <c r="I37" s="51">
        <v>64208</v>
      </c>
      <c r="J37" s="51">
        <v>36106</v>
      </c>
      <c r="K37" s="52">
        <v>0</v>
      </c>
      <c r="L37" s="51">
        <v>30948</v>
      </c>
      <c r="M37" s="52">
        <v>0</v>
      </c>
      <c r="N37" s="52">
        <v>0</v>
      </c>
      <c r="O37" s="51">
        <v>41264</v>
      </c>
      <c r="P37" s="52">
        <v>0</v>
      </c>
      <c r="Q37" s="52">
        <v>0</v>
      </c>
      <c r="R37" s="52">
        <v>0</v>
      </c>
      <c r="S37" s="51">
        <v>51580</v>
      </c>
      <c r="T37" s="52">
        <v>0</v>
      </c>
      <c r="U37" s="52">
        <v>0</v>
      </c>
      <c r="V37" s="52">
        <v>0</v>
      </c>
      <c r="W37" s="52">
        <v>0</v>
      </c>
      <c r="X37" s="9">
        <v>0</v>
      </c>
      <c r="Y37" s="44">
        <v>0</v>
      </c>
      <c r="Z37" s="44">
        <v>0</v>
      </c>
      <c r="AA37" s="33"/>
    </row>
    <row r="38" spans="1:27" x14ac:dyDescent="0.2">
      <c r="A38" s="32" t="s">
        <v>70</v>
      </c>
      <c r="B38" s="32" t="s">
        <v>71</v>
      </c>
      <c r="C38" s="32" t="s">
        <v>427</v>
      </c>
      <c r="D38" s="51">
        <v>10284937.140000001</v>
      </c>
      <c r="E38" s="51">
        <v>0</v>
      </c>
      <c r="F38" s="51">
        <v>8287317.7699999996</v>
      </c>
      <c r="G38" s="51">
        <v>410204.33</v>
      </c>
      <c r="H38" s="51">
        <v>182772.88</v>
      </c>
      <c r="I38" s="51">
        <v>32888.839999999997</v>
      </c>
      <c r="J38" s="51">
        <v>317507.63</v>
      </c>
      <c r="K38" s="51">
        <v>120315.76</v>
      </c>
      <c r="L38" s="51">
        <v>295594.21999999997</v>
      </c>
      <c r="M38" s="52">
        <v>0</v>
      </c>
      <c r="N38" s="52">
        <v>0</v>
      </c>
      <c r="O38" s="51">
        <v>325428.82</v>
      </c>
      <c r="P38" s="52">
        <v>0</v>
      </c>
      <c r="Q38" s="52">
        <v>0</v>
      </c>
      <c r="R38" s="52">
        <v>0</v>
      </c>
      <c r="S38" s="51">
        <v>213636.37</v>
      </c>
      <c r="T38" s="51">
        <v>99270.52</v>
      </c>
      <c r="U38" s="52">
        <v>0</v>
      </c>
      <c r="V38" s="52">
        <v>0</v>
      </c>
      <c r="W38" s="52">
        <v>0</v>
      </c>
      <c r="X38" s="9">
        <v>0</v>
      </c>
      <c r="Y38" s="44">
        <v>0</v>
      </c>
      <c r="Z38" s="44">
        <v>0</v>
      </c>
      <c r="AA38" s="33"/>
    </row>
    <row r="39" spans="1:27" x14ac:dyDescent="0.2">
      <c r="A39" s="32" t="s">
        <v>72</v>
      </c>
      <c r="B39" s="32" t="s">
        <v>73</v>
      </c>
      <c r="C39" s="32" t="s">
        <v>427</v>
      </c>
      <c r="D39" s="51">
        <v>6699753.9800000004</v>
      </c>
      <c r="E39" s="51">
        <v>0</v>
      </c>
      <c r="F39" s="51">
        <v>5518427.3799999999</v>
      </c>
      <c r="G39" s="51">
        <v>188343.31</v>
      </c>
      <c r="H39" s="51">
        <v>106634.16</v>
      </c>
      <c r="I39" s="51">
        <v>27285.63</v>
      </c>
      <c r="J39" s="51">
        <v>255785.53</v>
      </c>
      <c r="K39" s="51">
        <v>89787.07</v>
      </c>
      <c r="L39" s="51">
        <v>177067.79</v>
      </c>
      <c r="M39" s="52">
        <v>0</v>
      </c>
      <c r="N39" s="52">
        <v>0</v>
      </c>
      <c r="O39" s="51">
        <v>181812.88</v>
      </c>
      <c r="P39" s="52">
        <v>0</v>
      </c>
      <c r="Q39" s="52">
        <v>0</v>
      </c>
      <c r="R39" s="52">
        <v>0</v>
      </c>
      <c r="S39" s="51">
        <v>154610.23000000001</v>
      </c>
      <c r="T39" s="52">
        <v>0</v>
      </c>
      <c r="U39" s="52">
        <v>0</v>
      </c>
      <c r="V39" s="52">
        <v>0</v>
      </c>
      <c r="W39" s="52">
        <v>0</v>
      </c>
      <c r="X39" s="9">
        <v>0</v>
      </c>
      <c r="Y39" s="44">
        <v>0</v>
      </c>
      <c r="Z39" s="44">
        <v>0</v>
      </c>
      <c r="AA39" s="33"/>
    </row>
    <row r="40" spans="1:27" x14ac:dyDescent="0.2">
      <c r="A40" s="32" t="s">
        <v>74</v>
      </c>
      <c r="B40" s="32" t="s">
        <v>75</v>
      </c>
      <c r="C40" s="32" t="s">
        <v>427</v>
      </c>
      <c r="D40" s="51">
        <v>5988428.4699999997</v>
      </c>
      <c r="E40" s="51">
        <v>0</v>
      </c>
      <c r="F40" s="51">
        <v>4643855.51</v>
      </c>
      <c r="G40" s="51">
        <v>132909.32999999999</v>
      </c>
      <c r="H40" s="51">
        <v>121894.07</v>
      </c>
      <c r="I40" s="51">
        <v>132172.18</v>
      </c>
      <c r="J40" s="51">
        <v>222001.23</v>
      </c>
      <c r="K40" s="51">
        <v>39627.39</v>
      </c>
      <c r="L40" s="51">
        <v>238085.03</v>
      </c>
      <c r="M40" s="52">
        <v>0</v>
      </c>
      <c r="N40" s="52">
        <v>0</v>
      </c>
      <c r="O40" s="51">
        <v>281632.39</v>
      </c>
      <c r="P40" s="52">
        <v>0</v>
      </c>
      <c r="Q40" s="52">
        <v>0</v>
      </c>
      <c r="R40" s="52">
        <v>0</v>
      </c>
      <c r="S40" s="51">
        <v>176251.34</v>
      </c>
      <c r="T40" s="52">
        <v>0</v>
      </c>
      <c r="U40" s="52">
        <v>0</v>
      </c>
      <c r="V40" s="52">
        <v>0</v>
      </c>
      <c r="W40" s="52">
        <v>0</v>
      </c>
      <c r="X40" s="9">
        <v>0</v>
      </c>
      <c r="Y40" s="44">
        <v>0</v>
      </c>
      <c r="Z40" s="44">
        <v>0</v>
      </c>
      <c r="AA40" s="33"/>
    </row>
    <row r="41" spans="1:27" x14ac:dyDescent="0.2">
      <c r="A41" s="32" t="s">
        <v>76</v>
      </c>
      <c r="B41" s="32" t="s">
        <v>77</v>
      </c>
      <c r="C41" s="32" t="s">
        <v>427</v>
      </c>
      <c r="D41" s="51">
        <v>2668926.59</v>
      </c>
      <c r="E41" s="51">
        <v>0</v>
      </c>
      <c r="F41" s="51">
        <v>2015442.91</v>
      </c>
      <c r="G41" s="51">
        <v>143834.98000000001</v>
      </c>
      <c r="H41" s="51">
        <v>128013.72</v>
      </c>
      <c r="I41" s="51">
        <v>63766.26</v>
      </c>
      <c r="J41" s="51">
        <v>119862.46</v>
      </c>
      <c r="K41" s="51">
        <v>23972.5</v>
      </c>
      <c r="L41" s="51">
        <v>47463.75</v>
      </c>
      <c r="M41" s="52">
        <v>0</v>
      </c>
      <c r="N41" s="52">
        <v>0</v>
      </c>
      <c r="O41" s="51">
        <v>79106.25</v>
      </c>
      <c r="P41" s="52">
        <v>0</v>
      </c>
      <c r="Q41" s="52">
        <v>0</v>
      </c>
      <c r="R41" s="52">
        <v>0</v>
      </c>
      <c r="S41" s="51">
        <v>47463.76</v>
      </c>
      <c r="T41" s="52">
        <v>0</v>
      </c>
      <c r="U41" s="52">
        <v>0</v>
      </c>
      <c r="V41" s="52">
        <v>0</v>
      </c>
      <c r="W41" s="52">
        <v>0</v>
      </c>
      <c r="X41" s="9">
        <v>0</v>
      </c>
      <c r="Y41" s="44">
        <v>0</v>
      </c>
      <c r="Z41" s="44">
        <v>0</v>
      </c>
      <c r="AA41" s="33"/>
    </row>
    <row r="42" spans="1:27" x14ac:dyDescent="0.2">
      <c r="A42" s="32" t="s">
        <v>78</v>
      </c>
      <c r="B42" s="32" t="s">
        <v>79</v>
      </c>
      <c r="C42" s="32" t="s">
        <v>427</v>
      </c>
      <c r="D42" s="51">
        <v>498432.8</v>
      </c>
      <c r="E42" s="51">
        <v>0</v>
      </c>
      <c r="F42" s="51">
        <v>328683.05</v>
      </c>
      <c r="G42" s="51">
        <v>15336.23</v>
      </c>
      <c r="H42" s="51">
        <v>13135.89</v>
      </c>
      <c r="I42" s="51">
        <v>29851.040000000001</v>
      </c>
      <c r="J42" s="51">
        <v>7884</v>
      </c>
      <c r="K42" s="51">
        <v>16537.310000000001</v>
      </c>
      <c r="L42" s="51">
        <v>64573.34</v>
      </c>
      <c r="M42" s="52">
        <v>0</v>
      </c>
      <c r="N42" s="52">
        <v>0</v>
      </c>
      <c r="O42" s="51">
        <v>12744.77</v>
      </c>
      <c r="P42" s="52">
        <v>0</v>
      </c>
      <c r="Q42" s="52">
        <v>0</v>
      </c>
      <c r="R42" s="52">
        <v>0</v>
      </c>
      <c r="S42" s="51">
        <v>9687.17</v>
      </c>
      <c r="T42" s="52">
        <v>0</v>
      </c>
      <c r="U42" s="52">
        <v>0</v>
      </c>
      <c r="V42" s="52">
        <v>0</v>
      </c>
      <c r="W42" s="52">
        <v>0</v>
      </c>
      <c r="X42" s="9">
        <v>0</v>
      </c>
      <c r="Y42" s="44">
        <v>0</v>
      </c>
      <c r="Z42" s="44">
        <v>0</v>
      </c>
      <c r="AA42" s="33"/>
    </row>
    <row r="43" spans="1:27" x14ac:dyDescent="0.2">
      <c r="A43" s="32" t="s">
        <v>80</v>
      </c>
      <c r="B43" s="32" t="s">
        <v>81</v>
      </c>
      <c r="C43" s="32" t="s">
        <v>427</v>
      </c>
      <c r="D43" s="51">
        <v>2968364.96</v>
      </c>
      <c r="E43" s="51">
        <v>0</v>
      </c>
      <c r="F43" s="51">
        <v>2498806.7599999998</v>
      </c>
      <c r="G43" s="51">
        <v>25051.56</v>
      </c>
      <c r="H43" s="51">
        <v>45800.08</v>
      </c>
      <c r="I43" s="51">
        <v>48393.97</v>
      </c>
      <c r="J43" s="51">
        <v>116572.26</v>
      </c>
      <c r="K43" s="51">
        <v>54033.69</v>
      </c>
      <c r="L43" s="51">
        <v>82637.3</v>
      </c>
      <c r="M43" s="52">
        <v>0</v>
      </c>
      <c r="N43" s="52">
        <v>0</v>
      </c>
      <c r="O43" s="51">
        <v>30098.89</v>
      </c>
      <c r="P43" s="52">
        <v>0</v>
      </c>
      <c r="Q43" s="52">
        <v>0</v>
      </c>
      <c r="R43" s="52">
        <v>0</v>
      </c>
      <c r="S43" s="51">
        <v>66970.45</v>
      </c>
      <c r="T43" s="52">
        <v>0</v>
      </c>
      <c r="U43" s="52">
        <v>0</v>
      </c>
      <c r="V43" s="52">
        <v>0</v>
      </c>
      <c r="W43" s="52">
        <v>0</v>
      </c>
      <c r="X43" s="9">
        <v>0</v>
      </c>
      <c r="Y43" s="44">
        <v>0</v>
      </c>
      <c r="Z43" s="44">
        <v>0</v>
      </c>
      <c r="AA43" s="33"/>
    </row>
    <row r="44" spans="1:27" x14ac:dyDescent="0.2">
      <c r="A44" s="32" t="s">
        <v>82</v>
      </c>
      <c r="B44" s="32" t="s">
        <v>83</v>
      </c>
      <c r="C44" s="32" t="s">
        <v>427</v>
      </c>
      <c r="D44" s="51">
        <v>6982642.5800000001</v>
      </c>
      <c r="E44" s="51">
        <v>0</v>
      </c>
      <c r="F44" s="51">
        <v>4917295.96</v>
      </c>
      <c r="G44" s="52">
        <v>0</v>
      </c>
      <c r="H44" s="51">
        <v>317745.63</v>
      </c>
      <c r="I44" s="51">
        <v>226961.17</v>
      </c>
      <c r="J44" s="51">
        <v>408530.1</v>
      </c>
      <c r="K44" s="51">
        <v>272353.40000000002</v>
      </c>
      <c r="L44" s="51">
        <v>635491.26</v>
      </c>
      <c r="M44" s="52">
        <v>0</v>
      </c>
      <c r="N44" s="52">
        <v>0</v>
      </c>
      <c r="O44" s="51">
        <v>181568.94</v>
      </c>
      <c r="P44" s="52">
        <v>0</v>
      </c>
      <c r="Q44" s="52">
        <v>0</v>
      </c>
      <c r="R44" s="52">
        <v>0</v>
      </c>
      <c r="S44" s="51">
        <v>22696.12</v>
      </c>
      <c r="T44" s="52">
        <v>0</v>
      </c>
      <c r="U44" s="52">
        <v>0</v>
      </c>
      <c r="V44" s="52">
        <v>0</v>
      </c>
      <c r="W44" s="52">
        <v>0</v>
      </c>
      <c r="X44" s="9">
        <v>0</v>
      </c>
      <c r="Y44" s="44">
        <v>0</v>
      </c>
      <c r="Z44" s="44">
        <v>0</v>
      </c>
      <c r="AA44" s="33"/>
    </row>
    <row r="45" spans="1:27" x14ac:dyDescent="0.2">
      <c r="A45" s="32" t="s">
        <v>84</v>
      </c>
      <c r="B45" s="32" t="s">
        <v>85</v>
      </c>
      <c r="C45" s="32" t="s">
        <v>427</v>
      </c>
      <c r="D45" s="51">
        <v>1726949</v>
      </c>
      <c r="E45" s="51">
        <v>0</v>
      </c>
      <c r="F45" s="51">
        <v>953930</v>
      </c>
      <c r="G45" s="51">
        <v>77558</v>
      </c>
      <c r="H45" s="51">
        <v>99086</v>
      </c>
      <c r="I45" s="51">
        <v>32030</v>
      </c>
      <c r="J45" s="51">
        <v>134637</v>
      </c>
      <c r="K45" s="51">
        <v>30602</v>
      </c>
      <c r="L45" s="51">
        <v>123372</v>
      </c>
      <c r="M45" s="52">
        <v>0</v>
      </c>
      <c r="N45" s="52">
        <v>0</v>
      </c>
      <c r="O45" s="51">
        <v>142663</v>
      </c>
      <c r="P45" s="52">
        <v>0</v>
      </c>
      <c r="Q45" s="52">
        <v>0</v>
      </c>
      <c r="R45" s="52">
        <v>0</v>
      </c>
      <c r="S45" s="51">
        <v>120763</v>
      </c>
      <c r="T45" s="51">
        <v>12308</v>
      </c>
      <c r="U45" s="52">
        <v>0</v>
      </c>
      <c r="V45" s="52">
        <v>0</v>
      </c>
      <c r="W45" s="52">
        <v>0</v>
      </c>
      <c r="X45" s="9">
        <v>0</v>
      </c>
      <c r="Y45" s="44">
        <v>0</v>
      </c>
      <c r="Z45" s="44">
        <v>0</v>
      </c>
      <c r="AA45" s="33"/>
    </row>
    <row r="46" spans="1:27" x14ac:dyDescent="0.2">
      <c r="A46" s="32" t="s">
        <v>86</v>
      </c>
      <c r="B46" s="32" t="s">
        <v>87</v>
      </c>
      <c r="C46" s="32" t="s">
        <v>427</v>
      </c>
      <c r="D46" s="51">
        <v>1637350.07</v>
      </c>
      <c r="E46" s="51">
        <v>0</v>
      </c>
      <c r="F46" s="51">
        <v>1271827.07</v>
      </c>
      <c r="G46" s="51">
        <v>69153</v>
      </c>
      <c r="H46" s="51">
        <v>69153</v>
      </c>
      <c r="I46" s="51">
        <v>19758</v>
      </c>
      <c r="J46" s="51">
        <v>79032</v>
      </c>
      <c r="K46" s="51">
        <v>29637</v>
      </c>
      <c r="L46" s="51">
        <v>29637</v>
      </c>
      <c r="M46" s="52">
        <v>0</v>
      </c>
      <c r="N46" s="52">
        <v>0</v>
      </c>
      <c r="O46" s="51">
        <v>39516</v>
      </c>
      <c r="P46" s="52">
        <v>0</v>
      </c>
      <c r="Q46" s="52">
        <v>0</v>
      </c>
      <c r="R46" s="52">
        <v>0</v>
      </c>
      <c r="S46" s="51">
        <v>29637</v>
      </c>
      <c r="T46" s="52">
        <v>0</v>
      </c>
      <c r="U46" s="52">
        <v>0</v>
      </c>
      <c r="V46" s="52">
        <v>0</v>
      </c>
      <c r="W46" s="52">
        <v>0</v>
      </c>
      <c r="X46" s="9">
        <v>0</v>
      </c>
      <c r="Y46" s="44">
        <v>0</v>
      </c>
      <c r="Z46" s="44">
        <v>0</v>
      </c>
      <c r="AA46" s="33"/>
    </row>
    <row r="47" spans="1:27" x14ac:dyDescent="0.2">
      <c r="A47" s="32" t="s">
        <v>88</v>
      </c>
      <c r="B47" s="32" t="s">
        <v>89</v>
      </c>
      <c r="C47" s="32" t="s">
        <v>427</v>
      </c>
      <c r="D47" s="51">
        <v>2865736</v>
      </c>
      <c r="E47" s="51">
        <v>0</v>
      </c>
      <c r="F47" s="51">
        <v>2005726</v>
      </c>
      <c r="G47" s="51">
        <v>129401</v>
      </c>
      <c r="H47" s="51">
        <v>295524</v>
      </c>
      <c r="I47" s="51">
        <v>41746</v>
      </c>
      <c r="J47" s="51">
        <v>152313</v>
      </c>
      <c r="K47" s="51">
        <v>40569</v>
      </c>
      <c r="L47" s="51">
        <v>91258</v>
      </c>
      <c r="M47" s="52">
        <v>0</v>
      </c>
      <c r="N47" s="52">
        <v>0</v>
      </c>
      <c r="O47" s="51">
        <v>39532</v>
      </c>
      <c r="P47" s="52">
        <v>0</v>
      </c>
      <c r="Q47" s="52">
        <v>0</v>
      </c>
      <c r="R47" s="52">
        <v>0</v>
      </c>
      <c r="S47" s="51">
        <v>48493</v>
      </c>
      <c r="T47" s="51">
        <v>21174</v>
      </c>
      <c r="U47" s="52">
        <v>0</v>
      </c>
      <c r="V47" s="52">
        <v>0</v>
      </c>
      <c r="W47" s="52">
        <v>0</v>
      </c>
      <c r="X47" s="9">
        <v>0</v>
      </c>
      <c r="Y47" s="44">
        <v>0</v>
      </c>
      <c r="Z47" s="44">
        <v>0</v>
      </c>
      <c r="AA47" s="33"/>
    </row>
    <row r="48" spans="1:27" x14ac:dyDescent="0.2">
      <c r="A48" s="32" t="s">
        <v>90</v>
      </c>
      <c r="B48" s="32" t="s">
        <v>91</v>
      </c>
      <c r="C48" s="32" t="s">
        <v>427</v>
      </c>
      <c r="D48" s="51">
        <v>14131137</v>
      </c>
      <c r="E48" s="51">
        <v>0</v>
      </c>
      <c r="F48" s="51">
        <v>10050990</v>
      </c>
      <c r="G48" s="51">
        <v>476214</v>
      </c>
      <c r="H48" s="51">
        <v>355166</v>
      </c>
      <c r="I48" s="51">
        <v>55172</v>
      </c>
      <c r="J48" s="51">
        <v>1193918</v>
      </c>
      <c r="K48" s="51">
        <v>205601</v>
      </c>
      <c r="L48" s="51">
        <v>812847</v>
      </c>
      <c r="M48" s="52">
        <v>0</v>
      </c>
      <c r="N48" s="52">
        <v>0</v>
      </c>
      <c r="O48" s="51">
        <v>955189</v>
      </c>
      <c r="P48" s="52">
        <v>0</v>
      </c>
      <c r="Q48" s="52">
        <v>0</v>
      </c>
      <c r="R48" s="52">
        <v>0</v>
      </c>
      <c r="S48" s="52">
        <v>0</v>
      </c>
      <c r="T48" s="51">
        <v>26040</v>
      </c>
      <c r="U48" s="52">
        <v>0</v>
      </c>
      <c r="V48" s="52">
        <v>0</v>
      </c>
      <c r="W48" s="52">
        <v>0</v>
      </c>
      <c r="X48" s="9">
        <v>0</v>
      </c>
      <c r="Y48" s="44">
        <v>0</v>
      </c>
      <c r="Z48" s="44">
        <v>0</v>
      </c>
      <c r="AA48" s="33"/>
    </row>
    <row r="49" spans="1:27" x14ac:dyDescent="0.2">
      <c r="A49" s="32" t="s">
        <v>92</v>
      </c>
      <c r="B49" s="32" t="s">
        <v>93</v>
      </c>
      <c r="C49" s="32" t="s">
        <v>427</v>
      </c>
      <c r="D49" s="51">
        <v>862518.52</v>
      </c>
      <c r="E49" s="51">
        <v>0</v>
      </c>
      <c r="F49" s="51">
        <v>731984.63</v>
      </c>
      <c r="G49" s="51">
        <v>5440.88</v>
      </c>
      <c r="H49" s="52">
        <v>0</v>
      </c>
      <c r="I49" s="51">
        <v>5440.88</v>
      </c>
      <c r="J49" s="51">
        <v>27204.41</v>
      </c>
      <c r="K49" s="52">
        <v>0</v>
      </c>
      <c r="L49" s="51">
        <v>27204.41</v>
      </c>
      <c r="M49" s="52">
        <v>0</v>
      </c>
      <c r="N49" s="52">
        <v>0</v>
      </c>
      <c r="O49" s="51">
        <v>5440.88</v>
      </c>
      <c r="P49" s="52">
        <v>0</v>
      </c>
      <c r="Q49" s="52">
        <v>0</v>
      </c>
      <c r="R49" s="52">
        <v>0</v>
      </c>
      <c r="S49" s="51">
        <v>59802.43</v>
      </c>
      <c r="T49" s="52">
        <v>0</v>
      </c>
      <c r="U49" s="52">
        <v>0</v>
      </c>
      <c r="V49" s="52">
        <v>0</v>
      </c>
      <c r="W49" s="52">
        <v>0</v>
      </c>
      <c r="X49" s="9">
        <v>0</v>
      </c>
      <c r="Y49" s="44">
        <v>0</v>
      </c>
      <c r="Z49" s="44">
        <v>0</v>
      </c>
      <c r="AA49" s="33"/>
    </row>
    <row r="50" spans="1:27" x14ac:dyDescent="0.2">
      <c r="A50" s="32" t="s">
        <v>94</v>
      </c>
      <c r="B50" s="32" t="s">
        <v>95</v>
      </c>
      <c r="C50" s="32" t="s">
        <v>427</v>
      </c>
      <c r="D50" s="51">
        <v>1192975</v>
      </c>
      <c r="E50" s="51">
        <v>0</v>
      </c>
      <c r="F50" s="51">
        <v>964083</v>
      </c>
      <c r="G50" s="51">
        <v>40974</v>
      </c>
      <c r="H50" s="51">
        <v>26445</v>
      </c>
      <c r="I50" s="51">
        <v>23768</v>
      </c>
      <c r="J50" s="51">
        <v>53782</v>
      </c>
      <c r="K50" s="51">
        <v>21411</v>
      </c>
      <c r="L50" s="51">
        <v>31160</v>
      </c>
      <c r="M50" s="52">
        <v>0</v>
      </c>
      <c r="N50" s="52">
        <v>0</v>
      </c>
      <c r="O50" s="51">
        <v>7328</v>
      </c>
      <c r="P50" s="52">
        <v>0</v>
      </c>
      <c r="Q50" s="52">
        <v>0</v>
      </c>
      <c r="R50" s="52">
        <v>0</v>
      </c>
      <c r="S50" s="51">
        <v>24024</v>
      </c>
      <c r="T50" s="52">
        <v>0</v>
      </c>
      <c r="U50" s="52">
        <v>0</v>
      </c>
      <c r="V50" s="52">
        <v>0</v>
      </c>
      <c r="W50" s="52">
        <v>0</v>
      </c>
      <c r="X50" s="9">
        <v>0</v>
      </c>
      <c r="Y50" s="44">
        <v>0</v>
      </c>
      <c r="Z50" s="44">
        <v>0</v>
      </c>
      <c r="AA50" s="33"/>
    </row>
    <row r="51" spans="1:27" x14ac:dyDescent="0.2">
      <c r="A51" s="32" t="s">
        <v>96</v>
      </c>
      <c r="B51" s="32" t="s">
        <v>97</v>
      </c>
      <c r="C51" s="32" t="s">
        <v>427</v>
      </c>
      <c r="D51" s="51">
        <v>648895</v>
      </c>
      <c r="E51" s="51">
        <v>0</v>
      </c>
      <c r="F51" s="51">
        <v>435237.12</v>
      </c>
      <c r="G51" s="51">
        <v>11955.26</v>
      </c>
      <c r="H51" s="51">
        <v>82277.429999999993</v>
      </c>
      <c r="I51" s="51">
        <v>37109.800000000003</v>
      </c>
      <c r="J51" s="51">
        <v>28403.35</v>
      </c>
      <c r="K51" s="51">
        <v>15242.28</v>
      </c>
      <c r="L51" s="51">
        <v>22974.49</v>
      </c>
      <c r="M51" s="52">
        <v>0</v>
      </c>
      <c r="N51" s="52">
        <v>0</v>
      </c>
      <c r="O51" s="51">
        <v>15695.27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  <c r="W51" s="52">
        <v>0</v>
      </c>
      <c r="X51" s="9">
        <v>0</v>
      </c>
      <c r="Y51" s="44">
        <v>0</v>
      </c>
      <c r="Z51" s="44">
        <v>0</v>
      </c>
      <c r="AA51" s="33"/>
    </row>
    <row r="52" spans="1:27" x14ac:dyDescent="0.2">
      <c r="A52" s="32" t="s">
        <v>98</v>
      </c>
      <c r="B52" s="32" t="s">
        <v>99</v>
      </c>
      <c r="C52" s="32" t="s">
        <v>427</v>
      </c>
      <c r="D52" s="51">
        <v>2910540</v>
      </c>
      <c r="E52" s="51">
        <v>0</v>
      </c>
      <c r="F52" s="51">
        <v>2075435</v>
      </c>
      <c r="G52" s="51">
        <v>146864</v>
      </c>
      <c r="H52" s="51">
        <v>138261</v>
      </c>
      <c r="I52" s="51">
        <v>41998</v>
      </c>
      <c r="J52" s="51">
        <v>144996</v>
      </c>
      <c r="K52" s="51">
        <v>38434</v>
      </c>
      <c r="L52" s="51">
        <v>110072</v>
      </c>
      <c r="M52" s="52">
        <v>0</v>
      </c>
      <c r="N52" s="52">
        <v>0</v>
      </c>
      <c r="O52" s="51">
        <v>103947</v>
      </c>
      <c r="P52" s="52">
        <v>0</v>
      </c>
      <c r="Q52" s="52">
        <v>0</v>
      </c>
      <c r="R52" s="52">
        <v>0</v>
      </c>
      <c r="S52" s="51">
        <v>73354</v>
      </c>
      <c r="T52" s="51">
        <v>37179</v>
      </c>
      <c r="U52" s="52">
        <v>0</v>
      </c>
      <c r="V52" s="52">
        <v>0</v>
      </c>
      <c r="W52" s="52">
        <v>0</v>
      </c>
      <c r="X52" s="9">
        <v>0</v>
      </c>
      <c r="Y52" s="44">
        <v>0</v>
      </c>
      <c r="Z52" s="44">
        <v>0</v>
      </c>
      <c r="AA52" s="33"/>
    </row>
    <row r="53" spans="1:27" x14ac:dyDescent="0.2">
      <c r="A53" s="32" t="s">
        <v>100</v>
      </c>
      <c r="B53" s="32" t="s">
        <v>101</v>
      </c>
      <c r="C53" s="32" t="s">
        <v>427</v>
      </c>
      <c r="D53" s="51">
        <v>2778538.55</v>
      </c>
      <c r="E53" s="51">
        <v>0</v>
      </c>
      <c r="F53" s="51">
        <v>1991808.79</v>
      </c>
      <c r="G53" s="51">
        <v>106418.66</v>
      </c>
      <c r="H53" s="51">
        <v>133434.04999999999</v>
      </c>
      <c r="I53" s="51">
        <v>48823.82</v>
      </c>
      <c r="J53" s="51">
        <v>172079.7</v>
      </c>
      <c r="K53" s="51">
        <v>81802.350000000006</v>
      </c>
      <c r="L53" s="51">
        <v>90389.89</v>
      </c>
      <c r="M53" s="52">
        <v>0</v>
      </c>
      <c r="N53" s="51">
        <v>74322.33</v>
      </c>
      <c r="O53" s="52">
        <v>0</v>
      </c>
      <c r="P53" s="52">
        <v>0</v>
      </c>
      <c r="Q53" s="52">
        <v>0</v>
      </c>
      <c r="R53" s="52">
        <v>0</v>
      </c>
      <c r="S53" s="51">
        <v>79458.960000000006</v>
      </c>
      <c r="T53" s="52">
        <v>0</v>
      </c>
      <c r="U53" s="52">
        <v>0</v>
      </c>
      <c r="V53" s="52">
        <v>0</v>
      </c>
      <c r="W53" s="52">
        <v>0</v>
      </c>
      <c r="X53" s="9">
        <v>0</v>
      </c>
      <c r="Y53" s="44">
        <v>0</v>
      </c>
      <c r="Z53" s="44">
        <v>0</v>
      </c>
      <c r="AA53" s="33"/>
    </row>
    <row r="54" spans="1:27" x14ac:dyDescent="0.2">
      <c r="A54" s="32" t="s">
        <v>102</v>
      </c>
      <c r="B54" s="32" t="s">
        <v>103</v>
      </c>
      <c r="C54" s="32" t="s">
        <v>427</v>
      </c>
      <c r="D54" s="51">
        <v>1573227.9</v>
      </c>
      <c r="E54" s="51">
        <v>0</v>
      </c>
      <c r="F54" s="51">
        <v>1160332.3600000001</v>
      </c>
      <c r="G54" s="51">
        <v>28151.97</v>
      </c>
      <c r="H54" s="51">
        <v>37535.96</v>
      </c>
      <c r="I54" s="51">
        <v>9383.99</v>
      </c>
      <c r="J54" s="51">
        <v>75071.92</v>
      </c>
      <c r="K54" s="51">
        <v>9383.99</v>
      </c>
      <c r="L54" s="51">
        <v>56303.94</v>
      </c>
      <c r="M54" s="51">
        <v>112607.87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1">
        <v>56303.94</v>
      </c>
      <c r="T54" s="51">
        <v>28151.96</v>
      </c>
      <c r="U54" s="52">
        <v>0</v>
      </c>
      <c r="V54" s="52">
        <v>0</v>
      </c>
      <c r="W54" s="52">
        <v>0</v>
      </c>
      <c r="X54" s="9">
        <v>0</v>
      </c>
      <c r="Y54" s="44">
        <v>0</v>
      </c>
      <c r="Z54" s="44">
        <v>0</v>
      </c>
      <c r="AA54" s="33"/>
    </row>
    <row r="55" spans="1:27" x14ac:dyDescent="0.2">
      <c r="A55" s="32" t="s">
        <v>104</v>
      </c>
      <c r="B55" s="32" t="s">
        <v>105</v>
      </c>
      <c r="C55" s="32" t="s">
        <v>427</v>
      </c>
      <c r="D55" s="51">
        <v>771908.66</v>
      </c>
      <c r="E55" s="51">
        <v>0</v>
      </c>
      <c r="F55" s="51">
        <v>634313.92000000004</v>
      </c>
      <c r="G55" s="52">
        <v>0</v>
      </c>
      <c r="H55" s="52">
        <v>0</v>
      </c>
      <c r="I55" s="51">
        <v>17947.14</v>
      </c>
      <c r="J55" s="51">
        <v>35894.28</v>
      </c>
      <c r="K55" s="51">
        <v>5982.38</v>
      </c>
      <c r="L55" s="51">
        <v>29911.9</v>
      </c>
      <c r="M55" s="51">
        <v>17947.14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1">
        <v>29911.9</v>
      </c>
      <c r="T55" s="52">
        <v>0</v>
      </c>
      <c r="U55" s="52">
        <v>0</v>
      </c>
      <c r="V55" s="52">
        <v>0</v>
      </c>
      <c r="W55" s="52">
        <v>0</v>
      </c>
      <c r="X55" s="9">
        <v>0</v>
      </c>
      <c r="Y55" s="44">
        <v>0</v>
      </c>
      <c r="Z55" s="44">
        <v>0</v>
      </c>
      <c r="AA55" s="33"/>
    </row>
    <row r="56" spans="1:27" x14ac:dyDescent="0.2">
      <c r="A56" s="32" t="s">
        <v>106</v>
      </c>
      <c r="B56" s="32" t="s">
        <v>107</v>
      </c>
      <c r="C56" s="32" t="s">
        <v>427</v>
      </c>
      <c r="D56" s="51">
        <v>2828539.74</v>
      </c>
      <c r="E56" s="51">
        <v>0</v>
      </c>
      <c r="F56" s="51">
        <v>2286491.7400000002</v>
      </c>
      <c r="G56" s="51">
        <v>57732</v>
      </c>
      <c r="H56" s="51">
        <v>54525</v>
      </c>
      <c r="I56" s="51">
        <v>94617</v>
      </c>
      <c r="J56" s="51">
        <v>129899</v>
      </c>
      <c r="K56" s="51">
        <v>25663</v>
      </c>
      <c r="L56" s="51">
        <v>97825</v>
      </c>
      <c r="M56" s="52">
        <v>0</v>
      </c>
      <c r="N56" s="52">
        <v>0</v>
      </c>
      <c r="O56" s="51">
        <v>27262</v>
      </c>
      <c r="P56" s="52">
        <v>0</v>
      </c>
      <c r="Q56" s="52">
        <v>0</v>
      </c>
      <c r="R56" s="52">
        <v>0</v>
      </c>
      <c r="S56" s="51">
        <v>54525</v>
      </c>
      <c r="T56" s="52">
        <v>0</v>
      </c>
      <c r="U56" s="52">
        <v>0</v>
      </c>
      <c r="V56" s="52">
        <v>0</v>
      </c>
      <c r="W56" s="52">
        <v>0</v>
      </c>
      <c r="X56" s="9">
        <v>0</v>
      </c>
      <c r="Y56" s="44">
        <v>0</v>
      </c>
      <c r="Z56" s="44">
        <v>0</v>
      </c>
      <c r="AA56" s="33"/>
    </row>
    <row r="57" spans="1:27" x14ac:dyDescent="0.2">
      <c r="A57" s="32" t="s">
        <v>108</v>
      </c>
      <c r="B57" s="32" t="s">
        <v>109</v>
      </c>
      <c r="C57" s="32" t="s">
        <v>427</v>
      </c>
      <c r="D57" s="51">
        <v>3169824.15</v>
      </c>
      <c r="E57" s="51">
        <v>0</v>
      </c>
      <c r="F57" s="51">
        <v>2300293.16</v>
      </c>
      <c r="G57" s="51">
        <v>155609.57</v>
      </c>
      <c r="H57" s="51">
        <v>152358.60999999999</v>
      </c>
      <c r="I57" s="51">
        <v>44439.13</v>
      </c>
      <c r="J57" s="51">
        <v>172314.13</v>
      </c>
      <c r="K57" s="51">
        <v>52787.79</v>
      </c>
      <c r="L57" s="51">
        <v>83450.34</v>
      </c>
      <c r="M57" s="52">
        <v>0</v>
      </c>
      <c r="N57" s="52">
        <v>0</v>
      </c>
      <c r="O57" s="51">
        <v>128803.79</v>
      </c>
      <c r="P57" s="52">
        <v>0</v>
      </c>
      <c r="Q57" s="52">
        <v>0</v>
      </c>
      <c r="R57" s="52">
        <v>0</v>
      </c>
      <c r="S57" s="51">
        <v>79767.63</v>
      </c>
      <c r="T57" s="52">
        <v>0</v>
      </c>
      <c r="U57" s="52">
        <v>0</v>
      </c>
      <c r="V57" s="52">
        <v>0</v>
      </c>
      <c r="W57" s="52">
        <v>0</v>
      </c>
      <c r="X57" s="9">
        <v>0</v>
      </c>
      <c r="Y57" s="44">
        <v>0</v>
      </c>
      <c r="Z57" s="44">
        <v>0</v>
      </c>
      <c r="AA57" s="33"/>
    </row>
    <row r="58" spans="1:27" x14ac:dyDescent="0.2">
      <c r="A58" s="32" t="s">
        <v>110</v>
      </c>
      <c r="B58" s="32" t="s">
        <v>111</v>
      </c>
      <c r="C58" s="32" t="s">
        <v>427</v>
      </c>
      <c r="D58" s="51">
        <v>878776.12</v>
      </c>
      <c r="E58" s="51">
        <v>0</v>
      </c>
      <c r="F58" s="51">
        <v>706993.41</v>
      </c>
      <c r="G58" s="51">
        <v>23510.61</v>
      </c>
      <c r="H58" s="51">
        <v>31888.52</v>
      </c>
      <c r="I58" s="51">
        <v>17683.009999999998</v>
      </c>
      <c r="J58" s="51">
        <v>29863.439999999999</v>
      </c>
      <c r="K58" s="51">
        <v>13432.55</v>
      </c>
      <c r="L58" s="51">
        <v>24698.01</v>
      </c>
      <c r="M58" s="52">
        <v>0</v>
      </c>
      <c r="N58" s="52">
        <v>0</v>
      </c>
      <c r="O58" s="51">
        <v>8512.94</v>
      </c>
      <c r="P58" s="52">
        <v>0</v>
      </c>
      <c r="Q58" s="52">
        <v>0</v>
      </c>
      <c r="R58" s="52">
        <v>0</v>
      </c>
      <c r="S58" s="51">
        <v>22193.63</v>
      </c>
      <c r="T58" s="52">
        <v>0</v>
      </c>
      <c r="U58" s="52">
        <v>0</v>
      </c>
      <c r="V58" s="52">
        <v>0</v>
      </c>
      <c r="W58" s="52">
        <v>0</v>
      </c>
      <c r="X58" s="9">
        <v>0</v>
      </c>
      <c r="Y58" s="44">
        <v>0</v>
      </c>
      <c r="Z58" s="44">
        <v>0</v>
      </c>
      <c r="AA58" s="33"/>
    </row>
    <row r="59" spans="1:27" x14ac:dyDescent="0.2">
      <c r="A59" s="32" t="s">
        <v>112</v>
      </c>
      <c r="B59" s="32" t="s">
        <v>113</v>
      </c>
      <c r="C59" s="32" t="s">
        <v>427</v>
      </c>
      <c r="D59" s="51">
        <v>46038819.57</v>
      </c>
      <c r="E59" s="51">
        <v>0</v>
      </c>
      <c r="F59" s="51">
        <v>37116906.719999999</v>
      </c>
      <c r="G59" s="51">
        <v>1729843.06</v>
      </c>
      <c r="H59" s="51">
        <v>1356661.42</v>
      </c>
      <c r="I59" s="51">
        <v>195284.5</v>
      </c>
      <c r="J59" s="51">
        <v>1571165.04</v>
      </c>
      <c r="K59" s="51">
        <v>794672.34</v>
      </c>
      <c r="L59" s="51">
        <v>1624869.55</v>
      </c>
      <c r="M59" s="52">
        <v>0</v>
      </c>
      <c r="N59" s="52">
        <v>0</v>
      </c>
      <c r="O59" s="51">
        <v>864062.2</v>
      </c>
      <c r="P59" s="52">
        <v>0</v>
      </c>
      <c r="Q59" s="52">
        <v>0</v>
      </c>
      <c r="R59" s="52">
        <v>0</v>
      </c>
      <c r="S59" s="51">
        <v>785354.74</v>
      </c>
      <c r="T59" s="52">
        <v>0</v>
      </c>
      <c r="U59" s="52">
        <v>0</v>
      </c>
      <c r="V59" s="52">
        <v>0</v>
      </c>
      <c r="W59" s="52">
        <v>0</v>
      </c>
      <c r="X59" s="9">
        <v>0</v>
      </c>
      <c r="Y59" s="44">
        <v>0</v>
      </c>
      <c r="Z59" s="44">
        <v>0</v>
      </c>
      <c r="AA59" s="33"/>
    </row>
    <row r="60" spans="1:27" x14ac:dyDescent="0.2">
      <c r="A60" s="32" t="s">
        <v>114</v>
      </c>
      <c r="B60" s="32" t="s">
        <v>115</v>
      </c>
      <c r="C60" s="32" t="s">
        <v>427</v>
      </c>
      <c r="D60" s="51">
        <v>3134914.46</v>
      </c>
      <c r="E60" s="51">
        <v>0</v>
      </c>
      <c r="F60" s="51">
        <v>2165465.15</v>
      </c>
      <c r="G60" s="51">
        <v>149781.5</v>
      </c>
      <c r="H60" s="51">
        <v>89644.44</v>
      </c>
      <c r="I60" s="51">
        <v>55138.39</v>
      </c>
      <c r="J60" s="51">
        <v>214361.71</v>
      </c>
      <c r="K60" s="51">
        <v>38741.379999999997</v>
      </c>
      <c r="L60" s="51">
        <v>187114.9</v>
      </c>
      <c r="M60" s="52">
        <v>0</v>
      </c>
      <c r="N60" s="52">
        <v>0</v>
      </c>
      <c r="O60" s="51">
        <v>155651.03</v>
      </c>
      <c r="P60" s="52">
        <v>0</v>
      </c>
      <c r="Q60" s="52">
        <v>0</v>
      </c>
      <c r="R60" s="52">
        <v>0</v>
      </c>
      <c r="S60" s="51">
        <v>79015.960000000006</v>
      </c>
      <c r="T60" s="52">
        <v>0</v>
      </c>
      <c r="U60" s="52">
        <v>0</v>
      </c>
      <c r="V60" s="52">
        <v>0</v>
      </c>
      <c r="W60" s="52">
        <v>0</v>
      </c>
      <c r="X60" s="9">
        <v>0</v>
      </c>
      <c r="Y60" s="44">
        <v>0</v>
      </c>
      <c r="Z60" s="44">
        <v>0</v>
      </c>
      <c r="AA60" s="33"/>
    </row>
    <row r="61" spans="1:27" x14ac:dyDescent="0.2">
      <c r="A61" s="32" t="s">
        <v>116</v>
      </c>
      <c r="B61" s="32" t="s">
        <v>117</v>
      </c>
      <c r="C61" s="32" t="s">
        <v>427</v>
      </c>
      <c r="D61" s="51">
        <v>8261413.2000000002</v>
      </c>
      <c r="E61" s="51">
        <v>0</v>
      </c>
      <c r="F61" s="51">
        <v>5950604.7400000002</v>
      </c>
      <c r="G61" s="51">
        <v>295188.17</v>
      </c>
      <c r="H61" s="51">
        <v>195606.13</v>
      </c>
      <c r="I61" s="51">
        <v>82075.5</v>
      </c>
      <c r="J61" s="51">
        <v>754515.89</v>
      </c>
      <c r="K61" s="51">
        <v>84813.81</v>
      </c>
      <c r="L61" s="51">
        <v>308552.33</v>
      </c>
      <c r="M61" s="52">
        <v>0</v>
      </c>
      <c r="N61" s="52">
        <v>0</v>
      </c>
      <c r="O61" s="51">
        <v>407236.37</v>
      </c>
      <c r="P61" s="52">
        <v>0</v>
      </c>
      <c r="Q61" s="52">
        <v>0</v>
      </c>
      <c r="R61" s="52">
        <v>0</v>
      </c>
      <c r="S61" s="51">
        <v>182820.26</v>
      </c>
      <c r="T61" s="52">
        <v>0</v>
      </c>
      <c r="U61" s="52">
        <v>0</v>
      </c>
      <c r="V61" s="52">
        <v>0</v>
      </c>
      <c r="W61" s="52">
        <v>0</v>
      </c>
      <c r="X61" s="9">
        <v>0</v>
      </c>
      <c r="Y61" s="44">
        <v>0</v>
      </c>
      <c r="Z61" s="44">
        <v>0</v>
      </c>
      <c r="AA61" s="33"/>
    </row>
    <row r="62" spans="1:27" x14ac:dyDescent="0.2">
      <c r="A62" s="32" t="s">
        <v>118</v>
      </c>
      <c r="B62" s="32" t="s">
        <v>119</v>
      </c>
      <c r="C62" s="32" t="s">
        <v>427</v>
      </c>
      <c r="D62" s="51">
        <v>2914745.54</v>
      </c>
      <c r="E62" s="51">
        <v>0</v>
      </c>
      <c r="F62" s="51">
        <v>2432929.54</v>
      </c>
      <c r="G62" s="51">
        <v>81659</v>
      </c>
      <c r="H62" s="51">
        <v>79123</v>
      </c>
      <c r="I62" s="51">
        <v>45369</v>
      </c>
      <c r="J62" s="51">
        <v>111111</v>
      </c>
      <c r="K62" s="51">
        <v>31128</v>
      </c>
      <c r="L62" s="51">
        <v>91007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1">
        <v>42419</v>
      </c>
      <c r="T62" s="52">
        <v>0</v>
      </c>
      <c r="U62" s="52">
        <v>0</v>
      </c>
      <c r="V62" s="52">
        <v>0</v>
      </c>
      <c r="W62" s="52">
        <v>0</v>
      </c>
      <c r="X62" s="9">
        <v>0</v>
      </c>
      <c r="Y62" s="44">
        <v>0</v>
      </c>
      <c r="Z62" s="44">
        <v>0</v>
      </c>
      <c r="AA62" s="33"/>
    </row>
    <row r="63" spans="1:27" x14ac:dyDescent="0.2">
      <c r="A63" s="32" t="s">
        <v>120</v>
      </c>
      <c r="B63" s="32" t="s">
        <v>121</v>
      </c>
      <c r="C63" s="32" t="s">
        <v>427</v>
      </c>
      <c r="D63" s="51">
        <v>1330878.6499999999</v>
      </c>
      <c r="E63" s="51">
        <v>0</v>
      </c>
      <c r="F63" s="51">
        <v>1133618.6499999999</v>
      </c>
      <c r="G63" s="52">
        <v>0</v>
      </c>
      <c r="H63" s="52">
        <v>0</v>
      </c>
      <c r="I63" s="51">
        <v>2747</v>
      </c>
      <c r="J63" s="51">
        <v>67614</v>
      </c>
      <c r="K63" s="51">
        <v>23581</v>
      </c>
      <c r="L63" s="51">
        <v>56701</v>
      </c>
      <c r="M63" s="52">
        <v>0</v>
      </c>
      <c r="N63" s="52">
        <v>0</v>
      </c>
      <c r="O63" s="51">
        <v>11371</v>
      </c>
      <c r="P63" s="52">
        <v>0</v>
      </c>
      <c r="Q63" s="52">
        <v>0</v>
      </c>
      <c r="R63" s="52">
        <v>0</v>
      </c>
      <c r="S63" s="51">
        <v>35246</v>
      </c>
      <c r="T63" s="52">
        <v>0</v>
      </c>
      <c r="U63" s="52">
        <v>0</v>
      </c>
      <c r="V63" s="52">
        <v>0</v>
      </c>
      <c r="W63" s="52">
        <v>0</v>
      </c>
      <c r="X63" s="9">
        <v>0</v>
      </c>
      <c r="Y63" s="44">
        <v>0</v>
      </c>
      <c r="Z63" s="44">
        <v>0</v>
      </c>
      <c r="AA63" s="33"/>
    </row>
    <row r="64" spans="1:27" x14ac:dyDescent="0.2">
      <c r="A64" s="32" t="s">
        <v>122</v>
      </c>
      <c r="B64" s="32" t="s">
        <v>123</v>
      </c>
      <c r="C64" s="32" t="s">
        <v>427</v>
      </c>
      <c r="D64" s="51">
        <v>7463978</v>
      </c>
      <c r="E64" s="51">
        <v>0</v>
      </c>
      <c r="F64" s="51">
        <v>5159850</v>
      </c>
      <c r="G64" s="51">
        <v>405528</v>
      </c>
      <c r="H64" s="51">
        <v>331931</v>
      </c>
      <c r="I64" s="51">
        <v>134674</v>
      </c>
      <c r="J64" s="51">
        <v>645017</v>
      </c>
      <c r="K64" s="51">
        <v>64542</v>
      </c>
      <c r="L64" s="51">
        <v>281227</v>
      </c>
      <c r="M64" s="52">
        <v>0</v>
      </c>
      <c r="N64" s="52">
        <v>0</v>
      </c>
      <c r="O64" s="51">
        <v>293680</v>
      </c>
      <c r="P64" s="52">
        <v>0</v>
      </c>
      <c r="Q64" s="52">
        <v>0</v>
      </c>
      <c r="R64" s="52">
        <v>0</v>
      </c>
      <c r="S64" s="51">
        <v>147529</v>
      </c>
      <c r="T64" s="52">
        <v>0</v>
      </c>
      <c r="U64" s="52">
        <v>0</v>
      </c>
      <c r="V64" s="52">
        <v>0</v>
      </c>
      <c r="W64" s="52">
        <v>0</v>
      </c>
      <c r="X64" s="9">
        <v>0</v>
      </c>
      <c r="Y64" s="44">
        <v>0</v>
      </c>
      <c r="Z64" s="44">
        <v>0</v>
      </c>
      <c r="AA64" s="33"/>
    </row>
    <row r="65" spans="1:27" x14ac:dyDescent="0.2">
      <c r="A65" s="32" t="s">
        <v>124</v>
      </c>
      <c r="B65" s="32" t="s">
        <v>125</v>
      </c>
      <c r="C65" s="32" t="s">
        <v>427</v>
      </c>
      <c r="D65" s="51">
        <v>1044818.11</v>
      </c>
      <c r="E65" s="51">
        <v>0</v>
      </c>
      <c r="F65" s="51">
        <v>866436.33</v>
      </c>
      <c r="G65" s="51">
        <v>25818.44</v>
      </c>
      <c r="H65" s="51">
        <v>11917.86</v>
      </c>
      <c r="I65" s="51">
        <v>18961.78</v>
      </c>
      <c r="J65" s="51">
        <v>36641.040000000001</v>
      </c>
      <c r="K65" s="51">
        <v>9356.57</v>
      </c>
      <c r="L65" s="51">
        <v>27357.96</v>
      </c>
      <c r="M65" s="52">
        <v>0</v>
      </c>
      <c r="N65" s="52">
        <v>0</v>
      </c>
      <c r="O65" s="51">
        <v>26572.880000000001</v>
      </c>
      <c r="P65" s="52">
        <v>0</v>
      </c>
      <c r="Q65" s="52">
        <v>0</v>
      </c>
      <c r="R65" s="52">
        <v>0</v>
      </c>
      <c r="S65" s="51">
        <v>21755.25</v>
      </c>
      <c r="T65" s="52">
        <v>0</v>
      </c>
      <c r="U65" s="52">
        <v>0</v>
      </c>
      <c r="V65" s="52">
        <v>0</v>
      </c>
      <c r="W65" s="52">
        <v>0</v>
      </c>
      <c r="X65" s="9">
        <v>0</v>
      </c>
      <c r="Y65" s="44">
        <v>0</v>
      </c>
      <c r="Z65" s="44">
        <v>0</v>
      </c>
      <c r="AA65" s="33"/>
    </row>
    <row r="66" spans="1:27" x14ac:dyDescent="0.2">
      <c r="A66" s="32" t="s">
        <v>126</v>
      </c>
      <c r="B66" s="32" t="s">
        <v>127</v>
      </c>
      <c r="C66" s="32" t="s">
        <v>427</v>
      </c>
      <c r="D66" s="51">
        <v>721982.54</v>
      </c>
      <c r="E66" s="51">
        <v>0</v>
      </c>
      <c r="F66" s="51">
        <v>564472.48</v>
      </c>
      <c r="G66" s="51">
        <v>24709.53</v>
      </c>
      <c r="H66" s="51">
        <v>22385.759999999998</v>
      </c>
      <c r="I66" s="51">
        <v>21934.5</v>
      </c>
      <c r="J66" s="51">
        <v>25763.87</v>
      </c>
      <c r="K66" s="51">
        <v>12162.87</v>
      </c>
      <c r="L66" s="51">
        <v>18450.96</v>
      </c>
      <c r="M66" s="52">
        <v>0</v>
      </c>
      <c r="N66" s="52">
        <v>0</v>
      </c>
      <c r="O66" s="51">
        <v>2602.11</v>
      </c>
      <c r="P66" s="52">
        <v>0</v>
      </c>
      <c r="Q66" s="52">
        <v>0</v>
      </c>
      <c r="R66" s="52">
        <v>0</v>
      </c>
      <c r="S66" s="51">
        <v>19075.14</v>
      </c>
      <c r="T66" s="51">
        <v>10425.32</v>
      </c>
      <c r="U66" s="52">
        <v>0</v>
      </c>
      <c r="V66" s="52">
        <v>0</v>
      </c>
      <c r="W66" s="52">
        <v>0</v>
      </c>
      <c r="X66" s="9">
        <v>0</v>
      </c>
      <c r="Y66" s="44">
        <v>0</v>
      </c>
      <c r="Z66" s="44">
        <v>0</v>
      </c>
      <c r="AA66" s="33"/>
    </row>
    <row r="67" spans="1:27" x14ac:dyDescent="0.2">
      <c r="A67" s="32" t="s">
        <v>128</v>
      </c>
      <c r="B67" s="32" t="s">
        <v>129</v>
      </c>
      <c r="C67" s="32" t="s">
        <v>427</v>
      </c>
      <c r="D67" s="51">
        <v>1831219.5</v>
      </c>
      <c r="E67" s="51">
        <v>0</v>
      </c>
      <c r="F67" s="51">
        <v>1238268.3999999999</v>
      </c>
      <c r="G67" s="51">
        <v>102572.53</v>
      </c>
      <c r="H67" s="51">
        <v>88779.01</v>
      </c>
      <c r="I67" s="51">
        <v>29086.78</v>
      </c>
      <c r="J67" s="51">
        <v>146213.70000000001</v>
      </c>
      <c r="K67" s="51">
        <v>46988.35</v>
      </c>
      <c r="L67" s="51">
        <v>49913.919999999998</v>
      </c>
      <c r="M67" s="52">
        <v>0</v>
      </c>
      <c r="N67" s="52">
        <v>0</v>
      </c>
      <c r="O67" s="51">
        <v>86134.2</v>
      </c>
      <c r="P67" s="52">
        <v>0</v>
      </c>
      <c r="Q67" s="52">
        <v>0</v>
      </c>
      <c r="R67" s="52">
        <v>0</v>
      </c>
      <c r="S67" s="51">
        <v>43262.61</v>
      </c>
      <c r="T67" s="52">
        <v>0</v>
      </c>
      <c r="U67" s="52">
        <v>0</v>
      </c>
      <c r="V67" s="52">
        <v>0</v>
      </c>
      <c r="W67" s="52">
        <v>0</v>
      </c>
      <c r="X67" s="9">
        <v>0</v>
      </c>
      <c r="Y67" s="44">
        <v>0</v>
      </c>
      <c r="Z67" s="44">
        <v>0</v>
      </c>
      <c r="AA67" s="33"/>
    </row>
    <row r="68" spans="1:27" x14ac:dyDescent="0.2">
      <c r="A68" s="32" t="s">
        <v>130</v>
      </c>
      <c r="B68" s="32" t="s">
        <v>131</v>
      </c>
      <c r="C68" s="32" t="s">
        <v>427</v>
      </c>
      <c r="D68" s="51">
        <v>3450459</v>
      </c>
      <c r="E68" s="51">
        <v>0</v>
      </c>
      <c r="F68" s="51">
        <v>2591590</v>
      </c>
      <c r="G68" s="51">
        <v>162930</v>
      </c>
      <c r="H68" s="51">
        <v>111988</v>
      </c>
      <c r="I68" s="51">
        <v>34601</v>
      </c>
      <c r="J68" s="51">
        <v>203348</v>
      </c>
      <c r="K68" s="51">
        <v>31495</v>
      </c>
      <c r="L68" s="51">
        <v>83393</v>
      </c>
      <c r="M68" s="51">
        <v>163479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1">
        <v>67635</v>
      </c>
      <c r="T68" s="52">
        <v>0</v>
      </c>
      <c r="U68" s="52">
        <v>0</v>
      </c>
      <c r="V68" s="52">
        <v>0</v>
      </c>
      <c r="W68" s="52">
        <v>0</v>
      </c>
      <c r="X68" s="9">
        <v>0</v>
      </c>
      <c r="Y68" s="44">
        <v>0</v>
      </c>
      <c r="Z68" s="44">
        <v>0</v>
      </c>
      <c r="AA68" s="33"/>
    </row>
    <row r="69" spans="1:27" x14ac:dyDescent="0.2">
      <c r="A69" s="32" t="s">
        <v>132</v>
      </c>
      <c r="B69" s="32" t="s">
        <v>133</v>
      </c>
      <c r="C69" s="32" t="s">
        <v>427</v>
      </c>
      <c r="D69" s="51">
        <v>2537339.85</v>
      </c>
      <c r="E69" s="51">
        <v>0</v>
      </c>
      <c r="F69" s="51">
        <v>1927709.99</v>
      </c>
      <c r="G69" s="51">
        <v>109341</v>
      </c>
      <c r="H69" s="51">
        <v>57041</v>
      </c>
      <c r="I69" s="51">
        <v>33893</v>
      </c>
      <c r="J69" s="51">
        <v>119201</v>
      </c>
      <c r="K69" s="51">
        <v>10363</v>
      </c>
      <c r="L69" s="51">
        <v>62175.360000000001</v>
      </c>
      <c r="M69" s="52">
        <v>0</v>
      </c>
      <c r="N69" s="52">
        <v>0</v>
      </c>
      <c r="O69" s="51">
        <v>62175.360000000001</v>
      </c>
      <c r="P69" s="52">
        <v>0</v>
      </c>
      <c r="Q69" s="52">
        <v>0</v>
      </c>
      <c r="R69" s="52">
        <v>0</v>
      </c>
      <c r="S69" s="51">
        <v>155440.14000000001</v>
      </c>
      <c r="T69" s="52">
        <v>0</v>
      </c>
      <c r="U69" s="52">
        <v>0</v>
      </c>
      <c r="V69" s="52">
        <v>0</v>
      </c>
      <c r="W69" s="52">
        <v>0</v>
      </c>
      <c r="X69" s="9">
        <v>0</v>
      </c>
      <c r="Y69" s="44">
        <v>0</v>
      </c>
      <c r="Z69" s="44">
        <v>0</v>
      </c>
      <c r="AA69" s="33"/>
    </row>
    <row r="70" spans="1:27" x14ac:dyDescent="0.2">
      <c r="A70" s="32" t="s">
        <v>134</v>
      </c>
      <c r="B70" s="32" t="s">
        <v>135</v>
      </c>
      <c r="C70" s="32" t="s">
        <v>427</v>
      </c>
      <c r="D70" s="51">
        <v>4705638</v>
      </c>
      <c r="E70" s="51">
        <v>0</v>
      </c>
      <c r="F70" s="51">
        <v>3450340</v>
      </c>
      <c r="G70" s="51">
        <v>169192</v>
      </c>
      <c r="H70" s="51">
        <v>10916</v>
      </c>
      <c r="I70" s="51">
        <v>38205</v>
      </c>
      <c r="J70" s="51">
        <v>141903</v>
      </c>
      <c r="K70" s="51">
        <v>130988</v>
      </c>
      <c r="L70" s="51">
        <v>201939</v>
      </c>
      <c r="M70" s="52">
        <v>0</v>
      </c>
      <c r="N70" s="52">
        <v>0</v>
      </c>
      <c r="O70" s="51">
        <v>272891</v>
      </c>
      <c r="P70" s="52">
        <v>0</v>
      </c>
      <c r="Q70" s="52">
        <v>0</v>
      </c>
      <c r="R70" s="52">
        <v>0</v>
      </c>
      <c r="S70" s="51">
        <v>283806</v>
      </c>
      <c r="T70" s="51">
        <v>5458</v>
      </c>
      <c r="U70" s="52">
        <v>0</v>
      </c>
      <c r="V70" s="52">
        <v>0</v>
      </c>
      <c r="W70" s="52">
        <v>0</v>
      </c>
      <c r="X70" s="9">
        <v>0</v>
      </c>
      <c r="Y70" s="44">
        <v>0</v>
      </c>
      <c r="Z70" s="44">
        <v>0</v>
      </c>
      <c r="AA70" s="33"/>
    </row>
    <row r="71" spans="1:27" x14ac:dyDescent="0.2">
      <c r="A71" s="32" t="s">
        <v>136</v>
      </c>
      <c r="B71" s="32" t="s">
        <v>137</v>
      </c>
      <c r="C71" s="32" t="s">
        <v>427</v>
      </c>
      <c r="D71" s="51">
        <v>5911261.1399999997</v>
      </c>
      <c r="E71" s="51">
        <v>0</v>
      </c>
      <c r="F71" s="51">
        <v>4726885.76</v>
      </c>
      <c r="G71" s="51">
        <v>158546.70000000001</v>
      </c>
      <c r="H71" s="51">
        <v>96248</v>
      </c>
      <c r="I71" s="51">
        <v>34649.279999999999</v>
      </c>
      <c r="J71" s="51">
        <v>228195.26</v>
      </c>
      <c r="K71" s="51">
        <v>91348.1</v>
      </c>
      <c r="L71" s="51">
        <v>190396.04</v>
      </c>
      <c r="M71" s="52">
        <v>0</v>
      </c>
      <c r="N71" s="52">
        <v>0</v>
      </c>
      <c r="O71" s="51">
        <v>218395.46</v>
      </c>
      <c r="P71" s="52">
        <v>0</v>
      </c>
      <c r="Q71" s="52">
        <v>0</v>
      </c>
      <c r="R71" s="52">
        <v>0</v>
      </c>
      <c r="S71" s="51">
        <v>165546.56</v>
      </c>
      <c r="T71" s="51">
        <v>1049.98</v>
      </c>
      <c r="U71" s="52">
        <v>0</v>
      </c>
      <c r="V71" s="52">
        <v>0</v>
      </c>
      <c r="W71" s="52">
        <v>0</v>
      </c>
      <c r="X71" s="9">
        <v>0</v>
      </c>
      <c r="Y71" s="44">
        <v>0</v>
      </c>
      <c r="Z71" s="44">
        <v>0</v>
      </c>
      <c r="AA71" s="33"/>
    </row>
    <row r="72" spans="1:27" x14ac:dyDescent="0.2">
      <c r="A72" s="32" t="s">
        <v>138</v>
      </c>
      <c r="B72" s="32" t="s">
        <v>139</v>
      </c>
      <c r="C72" s="32" t="s">
        <v>427</v>
      </c>
      <c r="D72" s="51">
        <v>4978945.05</v>
      </c>
      <c r="E72" s="51">
        <v>0</v>
      </c>
      <c r="F72" s="51">
        <v>3399257.6</v>
      </c>
      <c r="G72" s="51">
        <v>193802.9</v>
      </c>
      <c r="H72" s="51">
        <v>127099.11</v>
      </c>
      <c r="I72" s="52">
        <v>0</v>
      </c>
      <c r="J72" s="51">
        <v>178550.99</v>
      </c>
      <c r="K72" s="52">
        <v>0</v>
      </c>
      <c r="L72" s="51">
        <v>152932.07</v>
      </c>
      <c r="M72" s="52">
        <v>0</v>
      </c>
      <c r="N72" s="52">
        <v>0</v>
      </c>
      <c r="O72" s="51">
        <v>541330.97</v>
      </c>
      <c r="P72" s="52">
        <v>0</v>
      </c>
      <c r="Q72" s="52">
        <v>0</v>
      </c>
      <c r="R72" s="52">
        <v>0</v>
      </c>
      <c r="S72" s="51">
        <v>385971.41</v>
      </c>
      <c r="T72" s="52">
        <v>0</v>
      </c>
      <c r="U72" s="52">
        <v>0</v>
      </c>
      <c r="V72" s="52">
        <v>0</v>
      </c>
      <c r="W72" s="52">
        <v>0</v>
      </c>
      <c r="X72" s="9">
        <v>0</v>
      </c>
      <c r="Y72" s="44">
        <v>0</v>
      </c>
      <c r="Z72" s="44">
        <v>0</v>
      </c>
      <c r="AA72" s="33"/>
    </row>
    <row r="73" spans="1:27" x14ac:dyDescent="0.2">
      <c r="A73" s="32" t="s">
        <v>140</v>
      </c>
      <c r="B73" s="32" t="s">
        <v>141</v>
      </c>
      <c r="C73" s="32" t="s">
        <v>427</v>
      </c>
      <c r="D73" s="51">
        <v>2753250.29</v>
      </c>
      <c r="E73" s="51">
        <v>0</v>
      </c>
      <c r="F73" s="51">
        <v>1632754.22</v>
      </c>
      <c r="G73" s="51">
        <v>101978</v>
      </c>
      <c r="H73" s="51">
        <v>101978</v>
      </c>
      <c r="I73" s="51">
        <v>101978</v>
      </c>
      <c r="J73" s="51">
        <v>127472</v>
      </c>
      <c r="K73" s="51">
        <v>76483</v>
      </c>
      <c r="L73" s="51">
        <v>331428</v>
      </c>
      <c r="M73" s="51">
        <v>229450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1">
        <v>49729.07</v>
      </c>
      <c r="T73" s="52">
        <v>0</v>
      </c>
      <c r="U73" s="52">
        <v>0</v>
      </c>
      <c r="V73" s="52">
        <v>0</v>
      </c>
      <c r="W73" s="52">
        <v>0</v>
      </c>
      <c r="X73" s="9">
        <v>0</v>
      </c>
      <c r="Y73" s="44">
        <v>0</v>
      </c>
      <c r="Z73" s="44">
        <v>0</v>
      </c>
      <c r="AA73" s="33"/>
    </row>
    <row r="74" spans="1:27" x14ac:dyDescent="0.2">
      <c r="A74" s="32" t="s">
        <v>142</v>
      </c>
      <c r="B74" s="32" t="s">
        <v>143</v>
      </c>
      <c r="C74" s="32" t="s">
        <v>427</v>
      </c>
      <c r="D74" s="51">
        <v>4491386.79</v>
      </c>
      <c r="E74" s="51">
        <v>0</v>
      </c>
      <c r="F74" s="51">
        <v>3509204.54</v>
      </c>
      <c r="G74" s="51">
        <v>193179.07</v>
      </c>
      <c r="H74" s="51">
        <v>146827.60999999999</v>
      </c>
      <c r="I74" s="51">
        <v>25071.22</v>
      </c>
      <c r="J74" s="51">
        <v>199467.67</v>
      </c>
      <c r="K74" s="51">
        <v>27572.93</v>
      </c>
      <c r="L74" s="51">
        <v>126190.2</v>
      </c>
      <c r="M74" s="52">
        <v>0</v>
      </c>
      <c r="N74" s="51">
        <v>162604.95000000001</v>
      </c>
      <c r="O74" s="52">
        <v>0</v>
      </c>
      <c r="P74" s="52">
        <v>0</v>
      </c>
      <c r="Q74" s="52">
        <v>0</v>
      </c>
      <c r="R74" s="52">
        <v>0</v>
      </c>
      <c r="S74" s="51">
        <v>101268.6</v>
      </c>
      <c r="T74" s="52">
        <v>0</v>
      </c>
      <c r="U74" s="52">
        <v>0</v>
      </c>
      <c r="V74" s="52">
        <v>0</v>
      </c>
      <c r="W74" s="52">
        <v>0</v>
      </c>
      <c r="X74" s="9">
        <v>0</v>
      </c>
      <c r="Y74" s="44">
        <v>0</v>
      </c>
      <c r="Z74" s="44">
        <v>0</v>
      </c>
      <c r="AA74" s="33"/>
    </row>
    <row r="75" spans="1:27" x14ac:dyDescent="0.2">
      <c r="A75" s="32" t="s">
        <v>144</v>
      </c>
      <c r="B75" s="32" t="s">
        <v>145</v>
      </c>
      <c r="C75" s="32" t="s">
        <v>427</v>
      </c>
      <c r="D75" s="51">
        <v>2129314</v>
      </c>
      <c r="E75" s="51">
        <v>0</v>
      </c>
      <c r="F75" s="51">
        <v>1433967</v>
      </c>
      <c r="G75" s="51">
        <v>83897</v>
      </c>
      <c r="H75" s="51">
        <v>97256</v>
      </c>
      <c r="I75" s="51">
        <v>23206</v>
      </c>
      <c r="J75" s="51">
        <v>119623</v>
      </c>
      <c r="K75" s="51">
        <v>26259</v>
      </c>
      <c r="L75" s="51">
        <v>82922</v>
      </c>
      <c r="M75" s="52">
        <v>0</v>
      </c>
      <c r="N75" s="52">
        <v>0</v>
      </c>
      <c r="O75" s="51">
        <v>167890</v>
      </c>
      <c r="P75" s="52">
        <v>0</v>
      </c>
      <c r="Q75" s="52">
        <v>0</v>
      </c>
      <c r="R75" s="52">
        <v>0</v>
      </c>
      <c r="S75" s="51">
        <v>84453</v>
      </c>
      <c r="T75" s="51">
        <v>9841</v>
      </c>
      <c r="U75" s="52">
        <v>0</v>
      </c>
      <c r="V75" s="52">
        <v>0</v>
      </c>
      <c r="W75" s="52">
        <v>0</v>
      </c>
      <c r="X75" s="9">
        <v>0</v>
      </c>
      <c r="Y75" s="44">
        <v>0</v>
      </c>
      <c r="Z75" s="44">
        <v>0</v>
      </c>
      <c r="AA75" s="33"/>
    </row>
    <row r="76" spans="1:27" x14ac:dyDescent="0.2">
      <c r="A76" s="32" t="s">
        <v>146</v>
      </c>
      <c r="B76" s="32" t="s">
        <v>147</v>
      </c>
      <c r="C76" s="32" t="s">
        <v>427</v>
      </c>
      <c r="D76" s="51">
        <v>16877602.32</v>
      </c>
      <c r="E76" s="51">
        <v>0</v>
      </c>
      <c r="F76" s="51">
        <v>11056910.640000001</v>
      </c>
      <c r="G76" s="51">
        <v>1242427.58</v>
      </c>
      <c r="H76" s="51">
        <v>944250.93</v>
      </c>
      <c r="I76" s="51">
        <v>55496.51</v>
      </c>
      <c r="J76" s="51">
        <v>1040144.8</v>
      </c>
      <c r="K76" s="51">
        <v>269434</v>
      </c>
      <c r="L76" s="51">
        <v>742619.94</v>
      </c>
      <c r="M76" s="52">
        <v>0</v>
      </c>
      <c r="N76" s="52">
        <v>0</v>
      </c>
      <c r="O76" s="51">
        <v>883331.5</v>
      </c>
      <c r="P76" s="52">
        <v>0</v>
      </c>
      <c r="Q76" s="52">
        <v>0</v>
      </c>
      <c r="R76" s="52">
        <v>0</v>
      </c>
      <c r="S76" s="51">
        <v>642986.42000000004</v>
      </c>
      <c r="T76" s="52">
        <v>0</v>
      </c>
      <c r="U76" s="52">
        <v>0</v>
      </c>
      <c r="V76" s="52">
        <v>0</v>
      </c>
      <c r="W76" s="52">
        <v>0</v>
      </c>
      <c r="X76" s="9">
        <v>0</v>
      </c>
      <c r="Y76" s="44">
        <v>0</v>
      </c>
      <c r="Z76" s="44">
        <v>0</v>
      </c>
      <c r="AA76" s="33"/>
    </row>
    <row r="77" spans="1:27" x14ac:dyDescent="0.2">
      <c r="A77" s="32" t="s">
        <v>148</v>
      </c>
      <c r="B77" s="32" t="s">
        <v>149</v>
      </c>
      <c r="C77" s="32" t="s">
        <v>427</v>
      </c>
      <c r="D77" s="51">
        <v>5495045</v>
      </c>
      <c r="E77" s="51">
        <v>0</v>
      </c>
      <c r="F77" s="51">
        <v>3377063</v>
      </c>
      <c r="G77" s="51">
        <v>612753</v>
      </c>
      <c r="H77" s="52">
        <v>0</v>
      </c>
      <c r="I77" s="51">
        <v>48272</v>
      </c>
      <c r="J77" s="51">
        <v>557275</v>
      </c>
      <c r="K77" s="51">
        <v>91973</v>
      </c>
      <c r="L77" s="51">
        <v>359295</v>
      </c>
      <c r="M77" s="51">
        <v>279275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1">
        <v>169139</v>
      </c>
      <c r="T77" s="52">
        <v>0</v>
      </c>
      <c r="U77" s="52">
        <v>0</v>
      </c>
      <c r="V77" s="52">
        <v>0</v>
      </c>
      <c r="W77" s="52">
        <v>0</v>
      </c>
      <c r="X77" s="9">
        <v>0</v>
      </c>
      <c r="Y77" s="44">
        <v>0</v>
      </c>
      <c r="Z77" s="44">
        <v>0</v>
      </c>
      <c r="AA77" s="33"/>
    </row>
    <row r="78" spans="1:27" x14ac:dyDescent="0.2">
      <c r="A78" s="32" t="s">
        <v>150</v>
      </c>
      <c r="B78" s="32" t="s">
        <v>151</v>
      </c>
      <c r="C78" s="32" t="s">
        <v>427</v>
      </c>
      <c r="D78" s="51">
        <v>1018407</v>
      </c>
      <c r="E78" s="51">
        <v>0</v>
      </c>
      <c r="F78" s="51">
        <v>706032</v>
      </c>
      <c r="G78" s="51">
        <v>41667</v>
      </c>
      <c r="H78" s="51">
        <v>47552</v>
      </c>
      <c r="I78" s="51">
        <v>32199</v>
      </c>
      <c r="J78" s="51">
        <v>83899</v>
      </c>
      <c r="K78" s="51">
        <v>14763</v>
      </c>
      <c r="L78" s="51">
        <v>45346</v>
      </c>
      <c r="M78" s="52">
        <v>0</v>
      </c>
      <c r="N78" s="52">
        <v>0</v>
      </c>
      <c r="O78" s="51">
        <v>21846</v>
      </c>
      <c r="P78" s="52">
        <v>0</v>
      </c>
      <c r="Q78" s="52">
        <v>0</v>
      </c>
      <c r="R78" s="52">
        <v>0</v>
      </c>
      <c r="S78" s="51">
        <v>25103</v>
      </c>
      <c r="T78" s="52">
        <v>0</v>
      </c>
      <c r="U78" s="52">
        <v>0</v>
      </c>
      <c r="V78" s="52">
        <v>0</v>
      </c>
      <c r="W78" s="52">
        <v>0</v>
      </c>
      <c r="X78" s="9">
        <v>0</v>
      </c>
      <c r="Y78" s="44">
        <v>0</v>
      </c>
      <c r="Z78" s="44">
        <v>0</v>
      </c>
      <c r="AA78" s="33"/>
    </row>
    <row r="79" spans="1:27" x14ac:dyDescent="0.2">
      <c r="A79" s="32" t="s">
        <v>152</v>
      </c>
      <c r="B79" s="32" t="s">
        <v>153</v>
      </c>
      <c r="C79" s="32" t="s">
        <v>427</v>
      </c>
      <c r="D79" s="51">
        <v>3820789.63</v>
      </c>
      <c r="E79" s="51">
        <v>0</v>
      </c>
      <c r="F79" s="51">
        <v>3063650.5</v>
      </c>
      <c r="G79" s="51">
        <v>77821.3</v>
      </c>
      <c r="H79" s="51">
        <v>114029.99</v>
      </c>
      <c r="I79" s="51">
        <v>26920.05</v>
      </c>
      <c r="J79" s="51">
        <v>160444.59</v>
      </c>
      <c r="K79" s="51">
        <v>74642.320000000007</v>
      </c>
      <c r="L79" s="51">
        <v>109758.33</v>
      </c>
      <c r="M79" s="52">
        <v>0</v>
      </c>
      <c r="N79" s="52">
        <v>0</v>
      </c>
      <c r="O79" s="51">
        <v>105752.78</v>
      </c>
      <c r="P79" s="52">
        <v>0</v>
      </c>
      <c r="Q79" s="52">
        <v>0</v>
      </c>
      <c r="R79" s="52">
        <v>0</v>
      </c>
      <c r="S79" s="51">
        <v>85011.73</v>
      </c>
      <c r="T79" s="51">
        <v>2758.04</v>
      </c>
      <c r="U79" s="52">
        <v>0</v>
      </c>
      <c r="V79" s="52">
        <v>0</v>
      </c>
      <c r="W79" s="52">
        <v>0</v>
      </c>
      <c r="X79" s="9">
        <v>0</v>
      </c>
      <c r="Y79" s="44">
        <v>0</v>
      </c>
      <c r="Z79" s="44">
        <v>0</v>
      </c>
      <c r="AA79" s="33"/>
    </row>
    <row r="80" spans="1:27" x14ac:dyDescent="0.2">
      <c r="A80" s="32" t="s">
        <v>154</v>
      </c>
      <c r="B80" s="32" t="s">
        <v>155</v>
      </c>
      <c r="C80" s="32" t="s">
        <v>427</v>
      </c>
      <c r="D80" s="51">
        <v>3514395.05</v>
      </c>
      <c r="E80" s="51">
        <v>0</v>
      </c>
      <c r="F80" s="51">
        <v>2116037.4700000002</v>
      </c>
      <c r="G80" s="51">
        <v>225187.14</v>
      </c>
      <c r="H80" s="51">
        <v>164562.49</v>
      </c>
      <c r="I80" s="51">
        <v>77642.960000000006</v>
      </c>
      <c r="J80" s="51">
        <v>275064.5</v>
      </c>
      <c r="K80" s="51">
        <v>73620.039999999994</v>
      </c>
      <c r="L80" s="51">
        <v>169022.67</v>
      </c>
      <c r="M80" s="52">
        <v>0</v>
      </c>
      <c r="N80" s="52">
        <v>0</v>
      </c>
      <c r="O80" s="52">
        <v>0</v>
      </c>
      <c r="P80" s="52">
        <v>0</v>
      </c>
      <c r="Q80" s="52">
        <v>0</v>
      </c>
      <c r="R80" s="51">
        <v>237451.31</v>
      </c>
      <c r="S80" s="51">
        <v>175806.47</v>
      </c>
      <c r="T80" s="52">
        <v>0</v>
      </c>
      <c r="U80" s="52">
        <v>0</v>
      </c>
      <c r="V80" s="52">
        <v>0</v>
      </c>
      <c r="W80" s="52">
        <v>0</v>
      </c>
      <c r="X80" s="9">
        <v>0</v>
      </c>
      <c r="Y80" s="44">
        <v>0</v>
      </c>
      <c r="Z80" s="44">
        <v>0</v>
      </c>
      <c r="AA80" s="33"/>
    </row>
    <row r="81" spans="1:27" x14ac:dyDescent="0.2">
      <c r="A81" s="32" t="s">
        <v>156</v>
      </c>
      <c r="B81" s="32" t="s">
        <v>157</v>
      </c>
      <c r="C81" s="32" t="s">
        <v>427</v>
      </c>
      <c r="D81" s="51">
        <v>1140528</v>
      </c>
      <c r="E81" s="51">
        <v>0</v>
      </c>
      <c r="F81" s="51">
        <v>811046</v>
      </c>
      <c r="G81" s="52">
        <v>0</v>
      </c>
      <c r="H81" s="52">
        <v>0</v>
      </c>
      <c r="I81" s="51">
        <v>104415</v>
      </c>
      <c r="J81" s="51">
        <v>74619</v>
      </c>
      <c r="K81" s="51">
        <v>49049</v>
      </c>
      <c r="L81" s="51">
        <v>53115</v>
      </c>
      <c r="M81" s="51">
        <v>20808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1">
        <v>27476</v>
      </c>
      <c r="T81" s="52">
        <v>0</v>
      </c>
      <c r="U81" s="52">
        <v>0</v>
      </c>
      <c r="V81" s="52">
        <v>0</v>
      </c>
      <c r="W81" s="52">
        <v>0</v>
      </c>
      <c r="X81" s="9">
        <v>0</v>
      </c>
      <c r="Y81" s="44">
        <v>0</v>
      </c>
      <c r="Z81" s="44">
        <v>0</v>
      </c>
      <c r="AA81" s="33"/>
    </row>
    <row r="82" spans="1:27" x14ac:dyDescent="0.2">
      <c r="A82" s="32" t="s">
        <v>158</v>
      </c>
      <c r="B82" s="32" t="s">
        <v>159</v>
      </c>
      <c r="C82" s="32" t="s">
        <v>427</v>
      </c>
      <c r="D82" s="51">
        <v>8868066.1600000001</v>
      </c>
      <c r="E82" s="51">
        <v>0</v>
      </c>
      <c r="F82" s="51">
        <v>6742765</v>
      </c>
      <c r="G82" s="51">
        <v>480218</v>
      </c>
      <c r="H82" s="51">
        <v>163385</v>
      </c>
      <c r="I82" s="51">
        <v>42076</v>
      </c>
      <c r="J82" s="51">
        <v>534069</v>
      </c>
      <c r="K82" s="51">
        <v>142117.16</v>
      </c>
      <c r="L82" s="51">
        <v>299751</v>
      </c>
      <c r="M82" s="52">
        <v>0</v>
      </c>
      <c r="N82" s="52">
        <v>0</v>
      </c>
      <c r="O82" s="51">
        <v>271214</v>
      </c>
      <c r="P82" s="52">
        <v>0</v>
      </c>
      <c r="Q82" s="52">
        <v>0</v>
      </c>
      <c r="R82" s="52">
        <v>0</v>
      </c>
      <c r="S82" s="51">
        <v>192471</v>
      </c>
      <c r="T82" s="52">
        <v>0</v>
      </c>
      <c r="U82" s="52">
        <v>0</v>
      </c>
      <c r="V82" s="52">
        <v>0</v>
      </c>
      <c r="W82" s="52">
        <v>0</v>
      </c>
      <c r="X82" s="9">
        <v>0</v>
      </c>
      <c r="Y82" s="44">
        <v>0</v>
      </c>
      <c r="Z82" s="44">
        <v>0</v>
      </c>
      <c r="AA82" s="33"/>
    </row>
    <row r="83" spans="1:27" x14ac:dyDescent="0.2">
      <c r="A83" s="32" t="s">
        <v>160</v>
      </c>
      <c r="B83" s="32" t="s">
        <v>161</v>
      </c>
      <c r="C83" s="32" t="s">
        <v>427</v>
      </c>
      <c r="D83" s="51">
        <v>2600276.2599999998</v>
      </c>
      <c r="E83" s="51">
        <v>0</v>
      </c>
      <c r="F83" s="51">
        <v>2158371.8399999999</v>
      </c>
      <c r="G83" s="51">
        <v>29460.29</v>
      </c>
      <c r="H83" s="51">
        <v>44190.44</v>
      </c>
      <c r="I83" s="51">
        <v>29460.29</v>
      </c>
      <c r="J83" s="51">
        <v>117841.18</v>
      </c>
      <c r="K83" s="51">
        <v>14730.15</v>
      </c>
      <c r="L83" s="51">
        <v>73650.740000000005</v>
      </c>
      <c r="M83" s="52">
        <v>0</v>
      </c>
      <c r="N83" s="52">
        <v>0</v>
      </c>
      <c r="O83" s="51">
        <v>58920.59</v>
      </c>
      <c r="P83" s="52">
        <v>0</v>
      </c>
      <c r="Q83" s="52">
        <v>0</v>
      </c>
      <c r="R83" s="52">
        <v>0</v>
      </c>
      <c r="S83" s="51">
        <v>73650.740000000005</v>
      </c>
      <c r="T83" s="52">
        <v>0</v>
      </c>
      <c r="U83" s="52">
        <v>0</v>
      </c>
      <c r="V83" s="52">
        <v>0</v>
      </c>
      <c r="W83" s="52">
        <v>0</v>
      </c>
      <c r="X83" s="9">
        <v>0</v>
      </c>
      <c r="Y83" s="44">
        <v>0</v>
      </c>
      <c r="Z83" s="44">
        <v>0</v>
      </c>
      <c r="AA83" s="33"/>
    </row>
    <row r="84" spans="1:27" x14ac:dyDescent="0.2">
      <c r="A84" s="32" t="s">
        <v>162</v>
      </c>
      <c r="B84" s="32" t="s">
        <v>163</v>
      </c>
      <c r="C84" s="32" t="s">
        <v>427</v>
      </c>
      <c r="D84" s="51">
        <v>1094001.52</v>
      </c>
      <c r="E84" s="51">
        <v>0</v>
      </c>
      <c r="F84" s="51">
        <v>828166.22</v>
      </c>
      <c r="G84" s="51">
        <v>35562.120000000003</v>
      </c>
      <c r="H84" s="51">
        <v>30354.78</v>
      </c>
      <c r="I84" s="51">
        <v>25681.65</v>
      </c>
      <c r="J84" s="51">
        <v>44984.65</v>
      </c>
      <c r="K84" s="51">
        <v>19099.400000000001</v>
      </c>
      <c r="L84" s="51">
        <v>38289.269999999997</v>
      </c>
      <c r="M84" s="52">
        <v>0</v>
      </c>
      <c r="N84" s="52">
        <v>0</v>
      </c>
      <c r="O84" s="51">
        <v>39249.360000000001</v>
      </c>
      <c r="P84" s="52">
        <v>0</v>
      </c>
      <c r="Q84" s="52">
        <v>0</v>
      </c>
      <c r="R84" s="52">
        <v>0</v>
      </c>
      <c r="S84" s="51">
        <v>32614.07</v>
      </c>
      <c r="T84" s="52">
        <v>0</v>
      </c>
      <c r="U84" s="52">
        <v>0</v>
      </c>
      <c r="V84" s="52">
        <v>0</v>
      </c>
      <c r="W84" s="52">
        <v>0</v>
      </c>
      <c r="X84" s="9">
        <v>0</v>
      </c>
      <c r="Y84" s="44">
        <v>0</v>
      </c>
      <c r="Z84" s="44">
        <v>0</v>
      </c>
      <c r="AA84" s="33"/>
    </row>
    <row r="85" spans="1:27" x14ac:dyDescent="0.2">
      <c r="A85" s="32" t="s">
        <v>164</v>
      </c>
      <c r="B85" s="32" t="s">
        <v>165</v>
      </c>
      <c r="C85" s="32" t="s">
        <v>427</v>
      </c>
      <c r="D85" s="51">
        <v>9273171.7400000002</v>
      </c>
      <c r="E85" s="51">
        <v>0</v>
      </c>
      <c r="F85" s="51">
        <v>6836346.1900000004</v>
      </c>
      <c r="G85" s="51">
        <v>24181.48</v>
      </c>
      <c r="H85" s="51">
        <v>60595.06</v>
      </c>
      <c r="I85" s="51">
        <v>102795.71</v>
      </c>
      <c r="J85" s="51">
        <v>603961.44999999995</v>
      </c>
      <c r="K85" s="51">
        <v>81664.800000000003</v>
      </c>
      <c r="L85" s="51">
        <v>432951.79</v>
      </c>
      <c r="M85" s="52">
        <v>0</v>
      </c>
      <c r="N85" s="52">
        <v>0</v>
      </c>
      <c r="O85" s="51">
        <v>628627.35</v>
      </c>
      <c r="P85" s="52">
        <v>0</v>
      </c>
      <c r="Q85" s="52">
        <v>0</v>
      </c>
      <c r="R85" s="52">
        <v>0</v>
      </c>
      <c r="S85" s="51">
        <v>502047.91</v>
      </c>
      <c r="T85" s="52">
        <v>0</v>
      </c>
      <c r="U85" s="52">
        <v>0</v>
      </c>
      <c r="V85" s="52">
        <v>0</v>
      </c>
      <c r="W85" s="52">
        <v>0</v>
      </c>
      <c r="X85" s="9">
        <v>0</v>
      </c>
      <c r="Y85" s="44">
        <v>0</v>
      </c>
      <c r="Z85" s="44">
        <v>0</v>
      </c>
      <c r="AA85" s="33"/>
    </row>
    <row r="86" spans="1:27" x14ac:dyDescent="0.2">
      <c r="A86" s="32" t="s">
        <v>166</v>
      </c>
      <c r="B86" s="32" t="s">
        <v>167</v>
      </c>
      <c r="C86" s="32" t="s">
        <v>427</v>
      </c>
      <c r="D86" s="51">
        <v>3634534.5</v>
      </c>
      <c r="E86" s="51">
        <v>0</v>
      </c>
      <c r="F86" s="51">
        <v>2967624.29</v>
      </c>
      <c r="G86" s="51">
        <v>117692.07</v>
      </c>
      <c r="H86" s="51">
        <v>178138.75</v>
      </c>
      <c r="I86" s="51">
        <v>33518.400000000001</v>
      </c>
      <c r="J86" s="51">
        <v>90427.21</v>
      </c>
      <c r="K86" s="51">
        <v>37443.08</v>
      </c>
      <c r="L86" s="51">
        <v>111519.97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1">
        <v>98170.73</v>
      </c>
      <c r="T86" s="52">
        <v>0</v>
      </c>
      <c r="U86" s="52">
        <v>0</v>
      </c>
      <c r="V86" s="52">
        <v>0</v>
      </c>
      <c r="W86" s="52">
        <v>0</v>
      </c>
      <c r="X86" s="9">
        <v>0</v>
      </c>
      <c r="Y86" s="44">
        <v>0</v>
      </c>
      <c r="Z86" s="44">
        <v>0</v>
      </c>
      <c r="AA86" s="33"/>
    </row>
    <row r="87" spans="1:27" x14ac:dyDescent="0.2">
      <c r="A87" s="32" t="s">
        <v>168</v>
      </c>
      <c r="B87" s="32" t="s">
        <v>169</v>
      </c>
      <c r="C87" s="32" t="s">
        <v>427</v>
      </c>
      <c r="D87" s="51">
        <v>589026.92000000004</v>
      </c>
      <c r="E87" s="51">
        <v>0</v>
      </c>
      <c r="F87" s="51">
        <v>470353.86</v>
      </c>
      <c r="G87" s="51">
        <v>438.56</v>
      </c>
      <c r="H87" s="51">
        <v>10621.54</v>
      </c>
      <c r="I87" s="51">
        <v>30213.4</v>
      </c>
      <c r="J87" s="51">
        <v>19868.48</v>
      </c>
      <c r="K87" s="51">
        <v>6793.93</v>
      </c>
      <c r="L87" s="51">
        <v>21305.759999999998</v>
      </c>
      <c r="M87" s="52">
        <v>0</v>
      </c>
      <c r="N87" s="52">
        <v>0</v>
      </c>
      <c r="O87" s="51">
        <v>10462.969999999999</v>
      </c>
      <c r="P87" s="52">
        <v>0</v>
      </c>
      <c r="Q87" s="52">
        <v>0</v>
      </c>
      <c r="R87" s="52">
        <v>0</v>
      </c>
      <c r="S87" s="51">
        <v>18968.419999999998</v>
      </c>
      <c r="T87" s="52">
        <v>0</v>
      </c>
      <c r="U87" s="52">
        <v>0</v>
      </c>
      <c r="V87" s="52">
        <v>0</v>
      </c>
      <c r="W87" s="52">
        <v>0</v>
      </c>
      <c r="X87" s="9">
        <v>0</v>
      </c>
      <c r="Y87" s="44">
        <v>0</v>
      </c>
      <c r="Z87" s="44">
        <v>0</v>
      </c>
      <c r="AA87" s="33"/>
    </row>
    <row r="88" spans="1:27" x14ac:dyDescent="0.2">
      <c r="A88" s="32" t="s">
        <v>170</v>
      </c>
      <c r="B88" s="32" t="s">
        <v>171</v>
      </c>
      <c r="C88" s="32" t="s">
        <v>427</v>
      </c>
      <c r="D88" s="51">
        <v>126132253.25</v>
      </c>
      <c r="E88" s="51">
        <v>0</v>
      </c>
      <c r="F88" s="51">
        <v>76577470.390000001</v>
      </c>
      <c r="G88" s="51">
        <v>7394401.6699999999</v>
      </c>
      <c r="H88" s="51">
        <v>7997907.8600000003</v>
      </c>
      <c r="I88" s="51">
        <v>669184.47</v>
      </c>
      <c r="J88" s="51">
        <v>11428789.42</v>
      </c>
      <c r="K88" s="51">
        <v>3789933.48</v>
      </c>
      <c r="L88" s="51">
        <v>10572414.390000001</v>
      </c>
      <c r="M88" s="52">
        <v>0</v>
      </c>
      <c r="N88" s="52">
        <v>0</v>
      </c>
      <c r="O88" s="52">
        <v>0</v>
      </c>
      <c r="P88" s="52">
        <v>0</v>
      </c>
      <c r="Q88" s="51">
        <v>7522732.7800000003</v>
      </c>
      <c r="R88" s="52">
        <v>0</v>
      </c>
      <c r="S88" s="52">
        <v>0</v>
      </c>
      <c r="T88" s="51">
        <v>51210.64</v>
      </c>
      <c r="U88" s="52">
        <v>0</v>
      </c>
      <c r="V88" s="51">
        <v>128208.15</v>
      </c>
      <c r="W88" s="52">
        <v>0</v>
      </c>
      <c r="X88" s="9">
        <v>0</v>
      </c>
      <c r="Y88" s="44">
        <v>0</v>
      </c>
      <c r="Z88" s="44">
        <v>0</v>
      </c>
      <c r="AA88" s="33"/>
    </row>
    <row r="89" spans="1:27" x14ac:dyDescent="0.2">
      <c r="A89" s="32" t="s">
        <v>172</v>
      </c>
      <c r="B89" s="32" t="s">
        <v>173</v>
      </c>
      <c r="C89" s="32" t="s">
        <v>427</v>
      </c>
      <c r="D89" s="51">
        <v>795250.48</v>
      </c>
      <c r="E89" s="51">
        <v>0</v>
      </c>
      <c r="F89" s="51">
        <v>529103.53</v>
      </c>
      <c r="G89" s="51">
        <v>14954.02</v>
      </c>
      <c r="H89" s="51">
        <v>35211.46</v>
      </c>
      <c r="I89" s="51">
        <v>64077.98</v>
      </c>
      <c r="J89" s="51">
        <v>46317.9</v>
      </c>
      <c r="K89" s="51">
        <v>9478.07</v>
      </c>
      <c r="L89" s="51">
        <v>33546.43</v>
      </c>
      <c r="M89" s="52">
        <v>0</v>
      </c>
      <c r="N89" s="52">
        <v>0</v>
      </c>
      <c r="O89" s="52">
        <v>0</v>
      </c>
      <c r="P89" s="52">
        <v>0</v>
      </c>
      <c r="Q89" s="51">
        <v>26817.22</v>
      </c>
      <c r="R89" s="52">
        <v>0</v>
      </c>
      <c r="S89" s="51">
        <v>35743.870000000003</v>
      </c>
      <c r="T89" s="52">
        <v>0</v>
      </c>
      <c r="U89" s="52">
        <v>0</v>
      </c>
      <c r="V89" s="52">
        <v>0</v>
      </c>
      <c r="W89" s="52">
        <v>0</v>
      </c>
      <c r="X89" s="9">
        <v>0</v>
      </c>
      <c r="Y89" s="44">
        <v>0</v>
      </c>
      <c r="Z89" s="44">
        <v>0</v>
      </c>
      <c r="AA89" s="33"/>
    </row>
    <row r="90" spans="1:27" x14ac:dyDescent="0.2">
      <c r="A90" s="32" t="s">
        <v>174</v>
      </c>
      <c r="B90" s="32" t="s">
        <v>175</v>
      </c>
      <c r="C90" s="32" t="s">
        <v>427</v>
      </c>
      <c r="D90" s="51">
        <v>9660019.7799999993</v>
      </c>
      <c r="E90" s="51">
        <v>0</v>
      </c>
      <c r="F90" s="51">
        <v>7101261.4299999997</v>
      </c>
      <c r="G90" s="51">
        <v>408801.37</v>
      </c>
      <c r="H90" s="51">
        <v>295480.67</v>
      </c>
      <c r="I90" s="51">
        <v>46320.53</v>
      </c>
      <c r="J90" s="51">
        <v>757858.29</v>
      </c>
      <c r="K90" s="51">
        <v>237422.37</v>
      </c>
      <c r="L90" s="51">
        <v>304135.73</v>
      </c>
      <c r="M90" s="52">
        <v>0</v>
      </c>
      <c r="N90" s="52">
        <v>0</v>
      </c>
      <c r="O90" s="51">
        <v>352500.01</v>
      </c>
      <c r="P90" s="52">
        <v>0</v>
      </c>
      <c r="Q90" s="52">
        <v>0</v>
      </c>
      <c r="R90" s="52">
        <v>0</v>
      </c>
      <c r="S90" s="51">
        <v>150283.10999999999</v>
      </c>
      <c r="T90" s="51">
        <v>5956.27</v>
      </c>
      <c r="U90" s="52">
        <v>0</v>
      </c>
      <c r="V90" s="52">
        <v>0</v>
      </c>
      <c r="W90" s="52">
        <v>0</v>
      </c>
      <c r="X90" s="9">
        <v>0</v>
      </c>
      <c r="Y90" s="44">
        <v>0</v>
      </c>
      <c r="Z90" s="44">
        <v>0</v>
      </c>
      <c r="AA90" s="33"/>
    </row>
    <row r="91" spans="1:27" x14ac:dyDescent="0.2">
      <c r="A91" s="32" t="s">
        <v>176</v>
      </c>
      <c r="B91" s="32" t="s">
        <v>177</v>
      </c>
      <c r="C91" s="32" t="s">
        <v>427</v>
      </c>
      <c r="D91" s="51">
        <v>5743526.9400000004</v>
      </c>
      <c r="E91" s="51">
        <v>0</v>
      </c>
      <c r="F91" s="51">
        <v>4264503.8600000003</v>
      </c>
      <c r="G91" s="51">
        <v>100602.23</v>
      </c>
      <c r="H91" s="51">
        <v>100602.23</v>
      </c>
      <c r="I91" s="51">
        <v>100602.23</v>
      </c>
      <c r="J91" s="51">
        <v>154337.04999999999</v>
      </c>
      <c r="K91" s="51">
        <v>73734.820000000007</v>
      </c>
      <c r="L91" s="51">
        <v>263174.09999999998</v>
      </c>
      <c r="M91" s="52">
        <v>0</v>
      </c>
      <c r="N91" s="52">
        <v>0</v>
      </c>
      <c r="O91" s="51">
        <v>263174.09999999998</v>
      </c>
      <c r="P91" s="52">
        <v>0</v>
      </c>
      <c r="Q91" s="52">
        <v>0</v>
      </c>
      <c r="R91" s="52">
        <v>0</v>
      </c>
      <c r="S91" s="51">
        <v>422796.32</v>
      </c>
      <c r="T91" s="52">
        <v>0</v>
      </c>
      <c r="U91" s="52">
        <v>0</v>
      </c>
      <c r="V91" s="52">
        <v>0</v>
      </c>
      <c r="W91" s="52">
        <v>0</v>
      </c>
      <c r="X91" s="9">
        <v>0</v>
      </c>
      <c r="Y91" s="44">
        <v>0</v>
      </c>
      <c r="Z91" s="44">
        <v>0</v>
      </c>
      <c r="AA91" s="33"/>
    </row>
    <row r="92" spans="1:27" x14ac:dyDescent="0.2">
      <c r="A92" s="32" t="s">
        <v>178</v>
      </c>
      <c r="B92" s="32" t="s">
        <v>179</v>
      </c>
      <c r="C92" s="32" t="s">
        <v>427</v>
      </c>
      <c r="D92" s="51">
        <v>15127124.77</v>
      </c>
      <c r="E92" s="51">
        <v>0</v>
      </c>
      <c r="F92" s="51">
        <v>11350038.57</v>
      </c>
      <c r="G92" s="51">
        <v>956126.75</v>
      </c>
      <c r="H92" s="51">
        <v>528489.5</v>
      </c>
      <c r="I92" s="51">
        <v>70811.55</v>
      </c>
      <c r="J92" s="51">
        <v>954272.35</v>
      </c>
      <c r="K92" s="51">
        <v>137580.29999999999</v>
      </c>
      <c r="L92" s="51">
        <v>525732.81999999995</v>
      </c>
      <c r="M92" s="52">
        <v>0</v>
      </c>
      <c r="N92" s="52">
        <v>0</v>
      </c>
      <c r="O92" s="51">
        <v>587717.23</v>
      </c>
      <c r="P92" s="52">
        <v>0</v>
      </c>
      <c r="Q92" s="52">
        <v>0</v>
      </c>
      <c r="R92" s="52">
        <v>0</v>
      </c>
      <c r="S92" s="52">
        <v>0</v>
      </c>
      <c r="T92" s="51">
        <v>16355.7</v>
      </c>
      <c r="U92" s="52">
        <v>0</v>
      </c>
      <c r="V92" s="52">
        <v>0</v>
      </c>
      <c r="W92" s="52">
        <v>0</v>
      </c>
      <c r="X92" s="9">
        <v>0</v>
      </c>
      <c r="Y92" s="44">
        <v>0</v>
      </c>
      <c r="Z92" s="44">
        <v>0</v>
      </c>
      <c r="AA92" s="33"/>
    </row>
    <row r="93" spans="1:27" x14ac:dyDescent="0.2">
      <c r="A93" s="32" t="s">
        <v>180</v>
      </c>
      <c r="B93" s="32" t="s">
        <v>181</v>
      </c>
      <c r="C93" s="32" t="s">
        <v>427</v>
      </c>
      <c r="D93" s="51">
        <v>3644632.47</v>
      </c>
      <c r="E93" s="51">
        <v>0</v>
      </c>
      <c r="F93" s="51">
        <v>2135675.67</v>
      </c>
      <c r="G93" s="51">
        <v>103261.95</v>
      </c>
      <c r="H93" s="51">
        <v>93268.85</v>
      </c>
      <c r="I93" s="51">
        <v>109924.01</v>
      </c>
      <c r="J93" s="51">
        <v>289799.65000000002</v>
      </c>
      <c r="K93" s="51">
        <v>89937.82</v>
      </c>
      <c r="L93" s="51">
        <v>226510.07</v>
      </c>
      <c r="M93" s="51">
        <v>353089.23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1">
        <v>243165.22</v>
      </c>
      <c r="T93" s="52">
        <v>0</v>
      </c>
      <c r="U93" s="52">
        <v>0</v>
      </c>
      <c r="V93" s="52">
        <v>0</v>
      </c>
      <c r="W93" s="52">
        <v>0</v>
      </c>
      <c r="X93" s="9">
        <v>0</v>
      </c>
      <c r="Y93" s="44">
        <v>0</v>
      </c>
      <c r="Z93" s="44">
        <v>0</v>
      </c>
      <c r="AA93" s="33"/>
    </row>
    <row r="94" spans="1:27" x14ac:dyDescent="0.2">
      <c r="A94" s="32" t="s">
        <v>182</v>
      </c>
      <c r="B94" s="32" t="s">
        <v>183</v>
      </c>
      <c r="C94" s="32" t="s">
        <v>427</v>
      </c>
      <c r="D94" s="51">
        <v>6926245.9100000001</v>
      </c>
      <c r="E94" s="51">
        <v>0</v>
      </c>
      <c r="F94" s="51">
        <v>5102132.12</v>
      </c>
      <c r="G94" s="51">
        <v>423601.49</v>
      </c>
      <c r="H94" s="51">
        <v>235148.37</v>
      </c>
      <c r="I94" s="51">
        <v>55697.48</v>
      </c>
      <c r="J94" s="51">
        <v>398937.3</v>
      </c>
      <c r="K94" s="51">
        <v>82957.36</v>
      </c>
      <c r="L94" s="51">
        <v>210223.37</v>
      </c>
      <c r="M94" s="52">
        <v>0</v>
      </c>
      <c r="N94" s="52">
        <v>0</v>
      </c>
      <c r="O94" s="51">
        <v>279279.12</v>
      </c>
      <c r="P94" s="52">
        <v>0</v>
      </c>
      <c r="Q94" s="52">
        <v>0</v>
      </c>
      <c r="R94" s="52">
        <v>0</v>
      </c>
      <c r="S94" s="51">
        <v>137146.74</v>
      </c>
      <c r="T94" s="51">
        <v>1122.56</v>
      </c>
      <c r="U94" s="52">
        <v>0</v>
      </c>
      <c r="V94" s="52">
        <v>0</v>
      </c>
      <c r="W94" s="52">
        <v>0</v>
      </c>
      <c r="X94" s="9">
        <v>0</v>
      </c>
      <c r="Y94" s="44">
        <v>0</v>
      </c>
      <c r="Z94" s="44">
        <v>0</v>
      </c>
      <c r="AA94" s="33"/>
    </row>
    <row r="95" spans="1:27" x14ac:dyDescent="0.2">
      <c r="A95" s="32" t="s">
        <v>184</v>
      </c>
      <c r="B95" s="32" t="s">
        <v>185</v>
      </c>
      <c r="C95" s="32" t="s">
        <v>427</v>
      </c>
      <c r="D95" s="51">
        <v>2877120.95</v>
      </c>
      <c r="E95" s="51">
        <v>0</v>
      </c>
      <c r="F95" s="51">
        <v>1964156.08</v>
      </c>
      <c r="G95" s="51">
        <v>146068.82</v>
      </c>
      <c r="H95" s="51">
        <v>143062.98000000001</v>
      </c>
      <c r="I95" s="51">
        <v>41878.61</v>
      </c>
      <c r="J95" s="51">
        <v>191899.16</v>
      </c>
      <c r="K95" s="51">
        <v>49740.35</v>
      </c>
      <c r="L95" s="51">
        <v>113959.29</v>
      </c>
      <c r="M95" s="52">
        <v>0</v>
      </c>
      <c r="N95" s="52">
        <v>0</v>
      </c>
      <c r="O95" s="51">
        <v>131221.20000000001</v>
      </c>
      <c r="P95" s="52">
        <v>0</v>
      </c>
      <c r="Q95" s="52">
        <v>0</v>
      </c>
      <c r="R95" s="52">
        <v>0</v>
      </c>
      <c r="S95" s="51">
        <v>95134.46</v>
      </c>
      <c r="T95" s="52">
        <v>0</v>
      </c>
      <c r="U95" s="52">
        <v>0</v>
      </c>
      <c r="V95" s="52">
        <v>0</v>
      </c>
      <c r="W95" s="52">
        <v>0</v>
      </c>
      <c r="X95" s="9">
        <v>0</v>
      </c>
      <c r="Y95" s="44">
        <v>0</v>
      </c>
      <c r="Z95" s="44">
        <v>0</v>
      </c>
      <c r="AA95" s="33"/>
    </row>
    <row r="96" spans="1:27" x14ac:dyDescent="0.2">
      <c r="A96" s="32" t="s">
        <v>186</v>
      </c>
      <c r="B96" s="32" t="s">
        <v>187</v>
      </c>
      <c r="C96" s="32" t="s">
        <v>427</v>
      </c>
      <c r="D96" s="51">
        <v>12193536.880000001</v>
      </c>
      <c r="E96" s="51">
        <v>0</v>
      </c>
      <c r="F96" s="51">
        <v>8631839.2599999998</v>
      </c>
      <c r="G96" s="51">
        <v>910764.62</v>
      </c>
      <c r="H96" s="51">
        <v>811619.11</v>
      </c>
      <c r="I96" s="51">
        <v>43770.87</v>
      </c>
      <c r="J96" s="51">
        <v>610454.32999999996</v>
      </c>
      <c r="K96" s="51">
        <v>78242.09</v>
      </c>
      <c r="L96" s="51">
        <v>418652.68</v>
      </c>
      <c r="M96" s="52">
        <v>0</v>
      </c>
      <c r="N96" s="52">
        <v>0</v>
      </c>
      <c r="O96" s="51">
        <v>278667.06</v>
      </c>
      <c r="P96" s="52">
        <v>0</v>
      </c>
      <c r="Q96" s="52">
        <v>0</v>
      </c>
      <c r="R96" s="52">
        <v>0</v>
      </c>
      <c r="S96" s="51">
        <v>272122.13</v>
      </c>
      <c r="T96" s="51">
        <v>137404.73000000001</v>
      </c>
      <c r="U96" s="52">
        <v>0</v>
      </c>
      <c r="V96" s="52">
        <v>0</v>
      </c>
      <c r="W96" s="52">
        <v>0</v>
      </c>
      <c r="X96" s="9">
        <v>0</v>
      </c>
      <c r="Y96" s="44">
        <v>0</v>
      </c>
      <c r="Z96" s="44">
        <v>0</v>
      </c>
      <c r="AA96" s="33"/>
    </row>
    <row r="97" spans="1:27" x14ac:dyDescent="0.2">
      <c r="A97" s="32" t="s">
        <v>188</v>
      </c>
      <c r="B97" s="32" t="s">
        <v>189</v>
      </c>
      <c r="C97" s="32" t="s">
        <v>427</v>
      </c>
      <c r="D97" s="51">
        <v>3286979.76</v>
      </c>
      <c r="E97" s="51">
        <v>0</v>
      </c>
      <c r="F97" s="51">
        <v>2375384.62</v>
      </c>
      <c r="G97" s="51">
        <v>93585.82</v>
      </c>
      <c r="H97" s="51">
        <v>220201.31</v>
      </c>
      <c r="I97" s="51">
        <v>48827.71</v>
      </c>
      <c r="J97" s="51">
        <v>210980.75</v>
      </c>
      <c r="K97" s="51">
        <v>41848.99</v>
      </c>
      <c r="L97" s="51">
        <v>88782.84</v>
      </c>
      <c r="M97" s="52">
        <v>0</v>
      </c>
      <c r="N97" s="52">
        <v>0</v>
      </c>
      <c r="O97" s="51">
        <v>118580.03</v>
      </c>
      <c r="P97" s="52">
        <v>0</v>
      </c>
      <c r="Q97" s="52">
        <v>0</v>
      </c>
      <c r="R97" s="52">
        <v>0</v>
      </c>
      <c r="S97" s="51">
        <v>61103.24</v>
      </c>
      <c r="T97" s="51">
        <v>27684.45</v>
      </c>
      <c r="U97" s="52">
        <v>0</v>
      </c>
      <c r="V97" s="52">
        <v>0</v>
      </c>
      <c r="W97" s="52">
        <v>0</v>
      </c>
      <c r="X97" s="9">
        <v>0</v>
      </c>
      <c r="Y97" s="44">
        <v>0</v>
      </c>
      <c r="Z97" s="44">
        <v>0</v>
      </c>
      <c r="AA97" s="33"/>
    </row>
    <row r="98" spans="1:27" x14ac:dyDescent="0.2">
      <c r="A98" s="32" t="s">
        <v>190</v>
      </c>
      <c r="B98" s="32" t="s">
        <v>191</v>
      </c>
      <c r="C98" s="32" t="s">
        <v>427</v>
      </c>
      <c r="D98" s="51">
        <v>1770120.23</v>
      </c>
      <c r="E98" s="51">
        <v>0</v>
      </c>
      <c r="F98" s="51">
        <v>1242102.8500000001</v>
      </c>
      <c r="G98" s="51">
        <v>48347.39</v>
      </c>
      <c r="H98" s="51">
        <v>59960.97</v>
      </c>
      <c r="I98" s="51">
        <v>11818.25</v>
      </c>
      <c r="J98" s="51">
        <v>69429.53</v>
      </c>
      <c r="K98" s="51">
        <v>32231.59</v>
      </c>
      <c r="L98" s="51">
        <v>64463.18</v>
      </c>
      <c r="M98" s="51">
        <v>115496.53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1">
        <v>99410.28</v>
      </c>
      <c r="T98" s="51">
        <v>26859.66</v>
      </c>
      <c r="U98" s="52">
        <v>0</v>
      </c>
      <c r="V98" s="52">
        <v>0</v>
      </c>
      <c r="W98" s="52">
        <v>0</v>
      </c>
      <c r="X98" s="9">
        <v>0</v>
      </c>
      <c r="Y98" s="44">
        <v>0</v>
      </c>
      <c r="Z98" s="44">
        <v>0</v>
      </c>
      <c r="AA98" s="33"/>
    </row>
    <row r="99" spans="1:27" x14ac:dyDescent="0.2">
      <c r="A99" s="32" t="s">
        <v>192</v>
      </c>
      <c r="B99" s="32" t="s">
        <v>193</v>
      </c>
      <c r="C99" s="32" t="s">
        <v>427</v>
      </c>
      <c r="D99" s="51">
        <v>3163645.33</v>
      </c>
      <c r="E99" s="51">
        <v>0</v>
      </c>
      <c r="F99" s="51">
        <v>2045403.39</v>
      </c>
      <c r="G99" s="51">
        <v>193828.87</v>
      </c>
      <c r="H99" s="51">
        <v>154130.59</v>
      </c>
      <c r="I99" s="51">
        <v>30760.63</v>
      </c>
      <c r="J99" s="51">
        <v>226935.37</v>
      </c>
      <c r="K99" s="51">
        <v>67315.820000000007</v>
      </c>
      <c r="L99" s="51">
        <v>133370.78</v>
      </c>
      <c r="M99" s="52">
        <v>0</v>
      </c>
      <c r="N99" s="52">
        <v>0</v>
      </c>
      <c r="O99" s="51">
        <v>207348.48000000001</v>
      </c>
      <c r="P99" s="52">
        <v>0</v>
      </c>
      <c r="Q99" s="52">
        <v>0</v>
      </c>
      <c r="R99" s="52">
        <v>0</v>
      </c>
      <c r="S99" s="51">
        <v>104551.4</v>
      </c>
      <c r="T99" s="52">
        <v>0</v>
      </c>
      <c r="U99" s="52">
        <v>0</v>
      </c>
      <c r="V99" s="52">
        <v>0</v>
      </c>
      <c r="W99" s="52">
        <v>0</v>
      </c>
      <c r="X99" s="9">
        <v>0</v>
      </c>
      <c r="Y99" s="44">
        <v>0</v>
      </c>
      <c r="Z99" s="44">
        <v>0</v>
      </c>
      <c r="AA99" s="33"/>
    </row>
    <row r="100" spans="1:27" x14ac:dyDescent="0.2">
      <c r="A100" s="32" t="s">
        <v>194</v>
      </c>
      <c r="B100" s="32" t="s">
        <v>195</v>
      </c>
      <c r="C100" s="32" t="s">
        <v>427</v>
      </c>
      <c r="D100" s="51">
        <v>4973483.93</v>
      </c>
      <c r="E100" s="51">
        <v>0</v>
      </c>
      <c r="F100" s="51">
        <v>3488596.9</v>
      </c>
      <c r="G100" s="51">
        <v>409410.56</v>
      </c>
      <c r="H100" s="51">
        <v>150264.76</v>
      </c>
      <c r="I100" s="51">
        <v>48317.06</v>
      </c>
      <c r="J100" s="51">
        <v>288569.05</v>
      </c>
      <c r="K100" s="51">
        <v>121415.61</v>
      </c>
      <c r="L100" s="51">
        <v>178895.88</v>
      </c>
      <c r="M100" s="52">
        <v>0</v>
      </c>
      <c r="N100" s="52">
        <v>0</v>
      </c>
      <c r="O100" s="51">
        <v>178328.52</v>
      </c>
      <c r="P100" s="52">
        <v>0</v>
      </c>
      <c r="Q100" s="52">
        <v>0</v>
      </c>
      <c r="R100" s="52">
        <v>0</v>
      </c>
      <c r="S100" s="51">
        <v>109685.59</v>
      </c>
      <c r="T100" s="52">
        <v>0</v>
      </c>
      <c r="U100" s="52">
        <v>0</v>
      </c>
      <c r="V100" s="52">
        <v>0</v>
      </c>
      <c r="W100" s="52">
        <v>0</v>
      </c>
      <c r="X100" s="9">
        <v>0</v>
      </c>
      <c r="Y100" s="44">
        <v>0</v>
      </c>
      <c r="Z100" s="44">
        <v>0</v>
      </c>
      <c r="AA100" s="33"/>
    </row>
    <row r="101" spans="1:27" x14ac:dyDescent="0.2">
      <c r="A101" s="32" t="s">
        <v>196</v>
      </c>
      <c r="B101" s="32" t="s">
        <v>197</v>
      </c>
      <c r="C101" s="32" t="s">
        <v>427</v>
      </c>
      <c r="D101" s="51">
        <v>3545281.77</v>
      </c>
      <c r="E101" s="51">
        <v>0</v>
      </c>
      <c r="F101" s="51">
        <v>2643739.59</v>
      </c>
      <c r="G101" s="51">
        <v>112272.7</v>
      </c>
      <c r="H101" s="51">
        <v>66802.37</v>
      </c>
      <c r="I101" s="51">
        <v>32775.050000000003</v>
      </c>
      <c r="J101" s="51">
        <v>199623.77</v>
      </c>
      <c r="K101" s="51">
        <v>58572.83</v>
      </c>
      <c r="L101" s="51">
        <v>114238.48</v>
      </c>
      <c r="M101" s="51">
        <v>181482.52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1">
        <v>135774.46</v>
      </c>
      <c r="T101" s="52">
        <v>0</v>
      </c>
      <c r="U101" s="52">
        <v>0</v>
      </c>
      <c r="V101" s="52">
        <v>0</v>
      </c>
      <c r="W101" s="52">
        <v>0</v>
      </c>
      <c r="X101" s="9">
        <v>0</v>
      </c>
      <c r="Y101" s="44">
        <v>0</v>
      </c>
      <c r="Z101" s="44">
        <v>0</v>
      </c>
      <c r="AA101" s="33"/>
    </row>
    <row r="102" spans="1:27" x14ac:dyDescent="0.2">
      <c r="A102" s="32" t="s">
        <v>198</v>
      </c>
      <c r="B102" s="32" t="s">
        <v>199</v>
      </c>
      <c r="C102" s="32" t="s">
        <v>427</v>
      </c>
      <c r="D102" s="51">
        <v>5852958.5300000003</v>
      </c>
      <c r="E102" s="51">
        <v>0</v>
      </c>
      <c r="F102" s="51">
        <v>4292923.53</v>
      </c>
      <c r="G102" s="51">
        <v>244463</v>
      </c>
      <c r="H102" s="51">
        <v>208485</v>
      </c>
      <c r="I102" s="51">
        <v>41238</v>
      </c>
      <c r="J102" s="51">
        <v>434249</v>
      </c>
      <c r="K102" s="51">
        <v>113331</v>
      </c>
      <c r="L102" s="51">
        <v>187287</v>
      </c>
      <c r="M102" s="52">
        <v>0</v>
      </c>
      <c r="N102" s="52">
        <v>0</v>
      </c>
      <c r="O102" s="51">
        <v>166980</v>
      </c>
      <c r="P102" s="52">
        <v>0</v>
      </c>
      <c r="Q102" s="52">
        <v>0</v>
      </c>
      <c r="R102" s="52">
        <v>0</v>
      </c>
      <c r="S102" s="51">
        <v>164002</v>
      </c>
      <c r="T102" s="52">
        <v>0</v>
      </c>
      <c r="U102" s="52">
        <v>0</v>
      </c>
      <c r="V102" s="52">
        <v>0</v>
      </c>
      <c r="W102" s="52">
        <v>0</v>
      </c>
      <c r="X102" s="9">
        <v>0</v>
      </c>
      <c r="Y102" s="44">
        <v>0</v>
      </c>
      <c r="Z102" s="44">
        <v>0</v>
      </c>
      <c r="AA102" s="33"/>
    </row>
    <row r="103" spans="1:27" x14ac:dyDescent="0.2">
      <c r="A103" s="32" t="s">
        <v>200</v>
      </c>
      <c r="B103" s="32" t="s">
        <v>201</v>
      </c>
      <c r="C103" s="32" t="s">
        <v>427</v>
      </c>
      <c r="D103" s="51">
        <v>1835619.98</v>
      </c>
      <c r="E103" s="51">
        <v>0</v>
      </c>
      <c r="F103" s="51">
        <v>1463821.49</v>
      </c>
      <c r="G103" s="51">
        <v>34928.559999999998</v>
      </c>
      <c r="H103" s="51">
        <v>53089.9</v>
      </c>
      <c r="I103" s="51">
        <v>21652.36</v>
      </c>
      <c r="J103" s="51">
        <v>85126.97</v>
      </c>
      <c r="K103" s="51">
        <v>22134.57</v>
      </c>
      <c r="L103" s="51">
        <v>49530.02</v>
      </c>
      <c r="M103" s="51">
        <v>64425.57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1">
        <v>40910.54</v>
      </c>
      <c r="T103" s="52">
        <v>0</v>
      </c>
      <c r="U103" s="52">
        <v>0</v>
      </c>
      <c r="V103" s="52">
        <v>0</v>
      </c>
      <c r="W103" s="52">
        <v>0</v>
      </c>
      <c r="X103" s="9">
        <v>0</v>
      </c>
      <c r="Y103" s="44">
        <v>0</v>
      </c>
      <c r="Z103" s="44">
        <v>0</v>
      </c>
      <c r="AA103" s="33"/>
    </row>
    <row r="104" spans="1:27" x14ac:dyDescent="0.2">
      <c r="A104" s="32" t="s">
        <v>202</v>
      </c>
      <c r="B104" s="32" t="s">
        <v>203</v>
      </c>
      <c r="C104" s="32" t="s">
        <v>427</v>
      </c>
      <c r="D104" s="51">
        <v>4716896.04</v>
      </c>
      <c r="E104" s="51">
        <v>0</v>
      </c>
      <c r="F104" s="51">
        <v>3568319.52</v>
      </c>
      <c r="G104" s="51">
        <v>139409.15</v>
      </c>
      <c r="H104" s="51">
        <v>207323.09</v>
      </c>
      <c r="I104" s="51">
        <v>39679.449999999997</v>
      </c>
      <c r="J104" s="51">
        <v>313697.67</v>
      </c>
      <c r="K104" s="51">
        <v>48301.87</v>
      </c>
      <c r="L104" s="51">
        <v>125751.34</v>
      </c>
      <c r="M104" s="52">
        <v>0</v>
      </c>
      <c r="N104" s="51">
        <v>130063.03</v>
      </c>
      <c r="O104" s="51">
        <v>17102.93</v>
      </c>
      <c r="P104" s="52">
        <v>0</v>
      </c>
      <c r="Q104" s="52">
        <v>0</v>
      </c>
      <c r="R104" s="52">
        <v>0</v>
      </c>
      <c r="S104" s="51">
        <v>87813.71</v>
      </c>
      <c r="T104" s="51">
        <v>39434.28</v>
      </c>
      <c r="U104" s="52">
        <v>0</v>
      </c>
      <c r="V104" s="52">
        <v>0</v>
      </c>
      <c r="W104" s="52">
        <v>0</v>
      </c>
      <c r="X104" s="9">
        <v>0</v>
      </c>
      <c r="Y104" s="44">
        <v>0</v>
      </c>
      <c r="Z104" s="44">
        <v>0</v>
      </c>
      <c r="AA104" s="33"/>
    </row>
    <row r="105" spans="1:27" x14ac:dyDescent="0.2">
      <c r="A105" s="32" t="s">
        <v>204</v>
      </c>
      <c r="B105" s="32" t="s">
        <v>205</v>
      </c>
      <c r="C105" s="32" t="s">
        <v>427</v>
      </c>
      <c r="D105" s="51">
        <v>913074</v>
      </c>
      <c r="E105" s="51">
        <v>0</v>
      </c>
      <c r="F105" s="51">
        <v>619227</v>
      </c>
      <c r="G105" s="51">
        <v>35483</v>
      </c>
      <c r="H105" s="51">
        <v>68978</v>
      </c>
      <c r="I105" s="51">
        <v>40323</v>
      </c>
      <c r="J105" s="51">
        <v>52739</v>
      </c>
      <c r="K105" s="51">
        <v>15140</v>
      </c>
      <c r="L105" s="51">
        <v>40623</v>
      </c>
      <c r="M105" s="51">
        <v>4922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1">
        <v>35639</v>
      </c>
      <c r="T105" s="52">
        <v>0</v>
      </c>
      <c r="U105" s="52">
        <v>0</v>
      </c>
      <c r="V105" s="52">
        <v>0</v>
      </c>
      <c r="W105" s="52">
        <v>0</v>
      </c>
      <c r="X105" s="9">
        <v>0</v>
      </c>
      <c r="Y105" s="44">
        <v>0</v>
      </c>
      <c r="Z105" s="44">
        <v>0</v>
      </c>
      <c r="AA105" s="33"/>
    </row>
    <row r="106" spans="1:27" x14ac:dyDescent="0.2">
      <c r="A106" s="32" t="s">
        <v>206</v>
      </c>
      <c r="B106" s="32" t="s">
        <v>207</v>
      </c>
      <c r="C106" s="32" t="s">
        <v>427</v>
      </c>
      <c r="D106" s="51">
        <v>1323785.55</v>
      </c>
      <c r="E106" s="51">
        <v>0</v>
      </c>
      <c r="F106" s="51">
        <v>892031.92</v>
      </c>
      <c r="G106" s="51">
        <v>74313.27</v>
      </c>
      <c r="H106" s="51">
        <v>80781.81</v>
      </c>
      <c r="I106" s="51">
        <v>44041.24</v>
      </c>
      <c r="J106" s="51">
        <v>103122.77</v>
      </c>
      <c r="K106" s="51">
        <v>18516.77</v>
      </c>
      <c r="L106" s="51">
        <v>39251.67</v>
      </c>
      <c r="M106" s="52">
        <v>0</v>
      </c>
      <c r="N106" s="52">
        <v>0</v>
      </c>
      <c r="O106" s="51">
        <v>37405.599999999999</v>
      </c>
      <c r="P106" s="52">
        <v>0</v>
      </c>
      <c r="Q106" s="52">
        <v>0</v>
      </c>
      <c r="R106" s="52">
        <v>0</v>
      </c>
      <c r="S106" s="51">
        <v>34320.5</v>
      </c>
      <c r="T106" s="52">
        <v>0</v>
      </c>
      <c r="U106" s="52">
        <v>0</v>
      </c>
      <c r="V106" s="52">
        <v>0</v>
      </c>
      <c r="W106" s="52">
        <v>0</v>
      </c>
      <c r="X106" s="9">
        <v>0</v>
      </c>
      <c r="Y106" s="44">
        <v>0</v>
      </c>
      <c r="Z106" s="44">
        <v>0</v>
      </c>
      <c r="AA106" s="33"/>
    </row>
    <row r="107" spans="1:27" x14ac:dyDescent="0.2">
      <c r="A107" s="32" t="s">
        <v>208</v>
      </c>
      <c r="B107" s="32" t="s">
        <v>209</v>
      </c>
      <c r="C107" s="32" t="s">
        <v>427</v>
      </c>
      <c r="D107" s="51">
        <v>12671654.359999999</v>
      </c>
      <c r="E107" s="51">
        <v>0</v>
      </c>
      <c r="F107" s="51">
        <v>10283203.91</v>
      </c>
      <c r="G107" s="51">
        <v>509427.8</v>
      </c>
      <c r="H107" s="51">
        <v>313845.25</v>
      </c>
      <c r="I107" s="51">
        <v>65281.49</v>
      </c>
      <c r="J107" s="51">
        <v>401304.02</v>
      </c>
      <c r="K107" s="51">
        <v>96923.25</v>
      </c>
      <c r="L107" s="51">
        <v>316718.84000000003</v>
      </c>
      <c r="M107" s="52">
        <v>0</v>
      </c>
      <c r="N107" s="52">
        <v>0</v>
      </c>
      <c r="O107" s="51">
        <v>453405.34</v>
      </c>
      <c r="P107" s="52">
        <v>0</v>
      </c>
      <c r="Q107" s="52">
        <v>0</v>
      </c>
      <c r="R107" s="52">
        <v>0</v>
      </c>
      <c r="S107" s="51">
        <v>231544.46</v>
      </c>
      <c r="T107" s="52">
        <v>0</v>
      </c>
      <c r="U107" s="52">
        <v>0</v>
      </c>
      <c r="V107" s="52">
        <v>0</v>
      </c>
      <c r="W107" s="52">
        <v>0</v>
      </c>
      <c r="X107" s="9">
        <v>0</v>
      </c>
      <c r="Y107" s="44">
        <v>0</v>
      </c>
      <c r="Z107" s="44">
        <v>0</v>
      </c>
      <c r="AA107" s="33"/>
    </row>
    <row r="108" spans="1:27" x14ac:dyDescent="0.2">
      <c r="A108" s="32" t="s">
        <v>210</v>
      </c>
      <c r="B108" s="32" t="s">
        <v>211</v>
      </c>
      <c r="C108" s="32" t="s">
        <v>427</v>
      </c>
      <c r="D108" s="51">
        <v>3092196.46</v>
      </c>
      <c r="E108" s="51">
        <v>0</v>
      </c>
      <c r="F108" s="51">
        <v>2289827.61</v>
      </c>
      <c r="G108" s="51">
        <v>106991.97</v>
      </c>
      <c r="H108" s="51">
        <v>160266.68</v>
      </c>
      <c r="I108" s="51">
        <v>43504.33</v>
      </c>
      <c r="J108" s="51">
        <v>162034.07999999999</v>
      </c>
      <c r="K108" s="51">
        <v>41592.870000000003</v>
      </c>
      <c r="L108" s="51">
        <v>85305.12</v>
      </c>
      <c r="M108" s="52">
        <v>0</v>
      </c>
      <c r="N108" s="52">
        <v>0</v>
      </c>
      <c r="O108" s="51">
        <v>127179.41</v>
      </c>
      <c r="P108" s="52">
        <v>0</v>
      </c>
      <c r="Q108" s="52">
        <v>0</v>
      </c>
      <c r="R108" s="52">
        <v>0</v>
      </c>
      <c r="S108" s="51">
        <v>75494.39</v>
      </c>
      <c r="T108" s="52">
        <v>0</v>
      </c>
      <c r="U108" s="52">
        <v>0</v>
      </c>
      <c r="V108" s="52">
        <v>0</v>
      </c>
      <c r="W108" s="52">
        <v>0</v>
      </c>
      <c r="X108" s="9">
        <v>0</v>
      </c>
      <c r="Y108" s="44">
        <v>0</v>
      </c>
      <c r="Z108" s="44">
        <v>0</v>
      </c>
      <c r="AA108" s="33"/>
    </row>
    <row r="109" spans="1:27" x14ac:dyDescent="0.2">
      <c r="A109" s="32" t="s">
        <v>212</v>
      </c>
      <c r="B109" s="32" t="s">
        <v>213</v>
      </c>
      <c r="C109" s="32" t="s">
        <v>427</v>
      </c>
      <c r="D109" s="51">
        <v>4759418.1399999997</v>
      </c>
      <c r="E109" s="51">
        <v>0</v>
      </c>
      <c r="F109" s="51">
        <v>3821123.44</v>
      </c>
      <c r="G109" s="51">
        <v>98463.49</v>
      </c>
      <c r="H109" s="51">
        <v>104618.94</v>
      </c>
      <c r="I109" s="51">
        <v>69829.850000000006</v>
      </c>
      <c r="J109" s="51">
        <v>164803.76</v>
      </c>
      <c r="K109" s="51">
        <v>65500.69</v>
      </c>
      <c r="L109" s="51">
        <v>143939.57999999999</v>
      </c>
      <c r="M109" s="52">
        <v>0</v>
      </c>
      <c r="N109" s="52">
        <v>0</v>
      </c>
      <c r="O109" s="51">
        <v>141339.19</v>
      </c>
      <c r="P109" s="52">
        <v>0</v>
      </c>
      <c r="Q109" s="52">
        <v>0</v>
      </c>
      <c r="R109" s="52">
        <v>0</v>
      </c>
      <c r="S109" s="51">
        <v>149799.20000000001</v>
      </c>
      <c r="T109" s="52">
        <v>0</v>
      </c>
      <c r="U109" s="52">
        <v>0</v>
      </c>
      <c r="V109" s="52">
        <v>0</v>
      </c>
      <c r="W109" s="52">
        <v>0</v>
      </c>
      <c r="X109" s="9">
        <v>0</v>
      </c>
      <c r="Y109" s="44">
        <v>0</v>
      </c>
      <c r="Z109" s="44">
        <v>0</v>
      </c>
      <c r="AA109" s="33"/>
    </row>
    <row r="110" spans="1:27" x14ac:dyDescent="0.2">
      <c r="A110" s="32" t="s">
        <v>214</v>
      </c>
      <c r="B110" s="32" t="s">
        <v>215</v>
      </c>
      <c r="C110" s="32" t="s">
        <v>427</v>
      </c>
      <c r="D110" s="51">
        <v>5960346.3300000001</v>
      </c>
      <c r="E110" s="51">
        <v>0</v>
      </c>
      <c r="F110" s="51">
        <v>4900928.24</v>
      </c>
      <c r="G110" s="51">
        <v>165806.94</v>
      </c>
      <c r="H110" s="51">
        <v>111706.41</v>
      </c>
      <c r="I110" s="51">
        <v>37557.94</v>
      </c>
      <c r="J110" s="51">
        <v>237572.57</v>
      </c>
      <c r="K110" s="51">
        <v>69418.94</v>
      </c>
      <c r="L110" s="51">
        <v>172328.59</v>
      </c>
      <c r="M110" s="52">
        <v>0</v>
      </c>
      <c r="N110" s="52">
        <v>0</v>
      </c>
      <c r="O110" s="51">
        <v>139490.12</v>
      </c>
      <c r="P110" s="52">
        <v>0</v>
      </c>
      <c r="Q110" s="52">
        <v>0</v>
      </c>
      <c r="R110" s="52">
        <v>0</v>
      </c>
      <c r="S110" s="51">
        <v>125536.58</v>
      </c>
      <c r="T110" s="52">
        <v>0</v>
      </c>
      <c r="U110" s="52">
        <v>0</v>
      </c>
      <c r="V110" s="52">
        <v>0</v>
      </c>
      <c r="W110" s="52">
        <v>0</v>
      </c>
      <c r="X110" s="9">
        <v>0</v>
      </c>
      <c r="Y110" s="44">
        <v>0</v>
      </c>
      <c r="Z110" s="44">
        <v>0</v>
      </c>
      <c r="AA110" s="33"/>
    </row>
    <row r="111" spans="1:27" x14ac:dyDescent="0.2">
      <c r="A111" s="32" t="s">
        <v>216</v>
      </c>
      <c r="B111" s="32" t="s">
        <v>217</v>
      </c>
      <c r="C111" s="32" t="s">
        <v>427</v>
      </c>
      <c r="D111" s="51">
        <v>3137287.73</v>
      </c>
      <c r="E111" s="51">
        <v>0</v>
      </c>
      <c r="F111" s="51">
        <v>2069025.7</v>
      </c>
      <c r="G111" s="51">
        <v>459165.28</v>
      </c>
      <c r="H111" s="51">
        <v>23426.799999999999</v>
      </c>
      <c r="I111" s="51">
        <v>37482.879999999997</v>
      </c>
      <c r="J111" s="51">
        <v>32797.519999999997</v>
      </c>
      <c r="K111" s="51">
        <v>37482.879999999997</v>
      </c>
      <c r="L111" s="51">
        <v>168672.91</v>
      </c>
      <c r="M111" s="51">
        <v>159302.24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1">
        <v>149931.51999999999</v>
      </c>
      <c r="T111" s="52">
        <v>0</v>
      </c>
      <c r="U111" s="52">
        <v>0</v>
      </c>
      <c r="V111" s="52">
        <v>0</v>
      </c>
      <c r="W111" s="52">
        <v>0</v>
      </c>
      <c r="X111" s="9">
        <v>0</v>
      </c>
      <c r="Y111" s="44">
        <v>0</v>
      </c>
      <c r="Z111" s="44">
        <v>0</v>
      </c>
      <c r="AA111" s="33"/>
    </row>
    <row r="112" spans="1:27" x14ac:dyDescent="0.2">
      <c r="A112" s="32" t="s">
        <v>218</v>
      </c>
      <c r="B112" s="32" t="s">
        <v>219</v>
      </c>
      <c r="C112" s="32" t="s">
        <v>427</v>
      </c>
      <c r="D112" s="51">
        <v>3533592.4</v>
      </c>
      <c r="E112" s="51">
        <v>0</v>
      </c>
      <c r="F112" s="51">
        <v>2578320.23</v>
      </c>
      <c r="G112" s="51">
        <v>101923.21</v>
      </c>
      <c r="H112" s="51">
        <v>101923.21</v>
      </c>
      <c r="I112" s="51">
        <v>67948.81</v>
      </c>
      <c r="J112" s="51">
        <v>203846.43</v>
      </c>
      <c r="K112" s="51">
        <v>101923.21</v>
      </c>
      <c r="L112" s="51">
        <v>150890.39000000001</v>
      </c>
      <c r="M112" s="52">
        <v>0</v>
      </c>
      <c r="N112" s="52">
        <v>0</v>
      </c>
      <c r="O112" s="51">
        <v>169872.02</v>
      </c>
      <c r="P112" s="52">
        <v>0</v>
      </c>
      <c r="Q112" s="52">
        <v>0</v>
      </c>
      <c r="R112" s="52">
        <v>0</v>
      </c>
      <c r="S112" s="51">
        <v>56944.89</v>
      </c>
      <c r="T112" s="52">
        <v>0</v>
      </c>
      <c r="U112" s="52">
        <v>0</v>
      </c>
      <c r="V112" s="52">
        <v>0</v>
      </c>
      <c r="W112" s="52">
        <v>0</v>
      </c>
      <c r="X112" s="9">
        <v>0</v>
      </c>
      <c r="Y112" s="44">
        <v>0</v>
      </c>
      <c r="Z112" s="44">
        <v>0</v>
      </c>
      <c r="AA112" s="33"/>
    </row>
    <row r="113" spans="1:27" x14ac:dyDescent="0.2">
      <c r="A113" s="32" t="s">
        <v>220</v>
      </c>
      <c r="B113" s="32" t="s">
        <v>221</v>
      </c>
      <c r="C113" s="32" t="s">
        <v>427</v>
      </c>
      <c r="D113" s="51">
        <v>2147414.5299999998</v>
      </c>
      <c r="E113" s="51">
        <v>0</v>
      </c>
      <c r="F113" s="51">
        <v>1712911.33</v>
      </c>
      <c r="G113" s="51">
        <v>39030.21</v>
      </c>
      <c r="H113" s="51">
        <v>67335.070000000007</v>
      </c>
      <c r="I113" s="51">
        <v>33800.21</v>
      </c>
      <c r="J113" s="51">
        <v>98074.65</v>
      </c>
      <c r="K113" s="51">
        <v>13032.89</v>
      </c>
      <c r="L113" s="51">
        <v>76231.929999999993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1">
        <v>56019.63</v>
      </c>
      <c r="S113" s="51">
        <v>50978.61</v>
      </c>
      <c r="T113" s="52">
        <v>0</v>
      </c>
      <c r="U113" s="52">
        <v>0</v>
      </c>
      <c r="V113" s="52">
        <v>0</v>
      </c>
      <c r="W113" s="52">
        <v>0</v>
      </c>
      <c r="X113" s="9">
        <v>0</v>
      </c>
      <c r="Y113" s="44">
        <v>0</v>
      </c>
      <c r="Z113" s="44">
        <v>0</v>
      </c>
      <c r="AA113" s="33"/>
    </row>
    <row r="114" spans="1:27" x14ac:dyDescent="0.2">
      <c r="A114" s="32" t="s">
        <v>222</v>
      </c>
      <c r="B114" s="32" t="s">
        <v>223</v>
      </c>
      <c r="C114" s="32" t="s">
        <v>427</v>
      </c>
      <c r="D114" s="51">
        <v>8080788.1200000001</v>
      </c>
      <c r="E114" s="51">
        <v>0</v>
      </c>
      <c r="F114" s="51">
        <v>5728879.21</v>
      </c>
      <c r="G114" s="51">
        <v>306177.17</v>
      </c>
      <c r="H114" s="51">
        <v>292773.34999999998</v>
      </c>
      <c r="I114" s="51">
        <v>57869.17</v>
      </c>
      <c r="J114" s="51">
        <v>465118.14</v>
      </c>
      <c r="K114" s="51">
        <v>185834.03</v>
      </c>
      <c r="L114" s="51">
        <v>383967.86</v>
      </c>
      <c r="M114" s="52">
        <v>0</v>
      </c>
      <c r="N114" s="52">
        <v>0</v>
      </c>
      <c r="O114" s="51">
        <v>327193.46999999997</v>
      </c>
      <c r="P114" s="52">
        <v>0</v>
      </c>
      <c r="Q114" s="52">
        <v>0</v>
      </c>
      <c r="R114" s="52">
        <v>0</v>
      </c>
      <c r="S114" s="51">
        <v>332975.71999999997</v>
      </c>
      <c r="T114" s="52">
        <v>0</v>
      </c>
      <c r="U114" s="52">
        <v>0</v>
      </c>
      <c r="V114" s="52">
        <v>0</v>
      </c>
      <c r="W114" s="52">
        <v>0</v>
      </c>
      <c r="X114" s="9">
        <v>0</v>
      </c>
      <c r="Y114" s="44">
        <v>0</v>
      </c>
      <c r="Z114" s="44">
        <v>0</v>
      </c>
      <c r="AA114" s="33"/>
    </row>
    <row r="115" spans="1:27" x14ac:dyDescent="0.2">
      <c r="A115" s="32" t="s">
        <v>224</v>
      </c>
      <c r="B115" s="32" t="s">
        <v>225</v>
      </c>
      <c r="C115" s="32" t="s">
        <v>427</v>
      </c>
      <c r="D115" s="51">
        <v>4565290.13</v>
      </c>
      <c r="E115" s="51">
        <v>0</v>
      </c>
      <c r="F115" s="51">
        <v>3142789.99</v>
      </c>
      <c r="G115" s="52">
        <v>0</v>
      </c>
      <c r="H115" s="52">
        <v>0</v>
      </c>
      <c r="I115" s="51">
        <v>52201.84</v>
      </c>
      <c r="J115" s="51">
        <v>137029.82999999999</v>
      </c>
      <c r="K115" s="51">
        <v>123979.37</v>
      </c>
      <c r="L115" s="51">
        <v>208807.36</v>
      </c>
      <c r="M115" s="52">
        <v>0</v>
      </c>
      <c r="N115" s="52">
        <v>0</v>
      </c>
      <c r="O115" s="51">
        <v>391513.8</v>
      </c>
      <c r="P115" s="52">
        <v>0</v>
      </c>
      <c r="Q115" s="52">
        <v>0</v>
      </c>
      <c r="R115" s="52">
        <v>0</v>
      </c>
      <c r="S115" s="51">
        <v>508967.94</v>
      </c>
      <c r="T115" s="52">
        <v>0</v>
      </c>
      <c r="U115" s="52">
        <v>0</v>
      </c>
      <c r="V115" s="52">
        <v>0</v>
      </c>
      <c r="W115" s="52">
        <v>0</v>
      </c>
      <c r="X115" s="9">
        <v>0</v>
      </c>
      <c r="Y115" s="44">
        <v>0</v>
      </c>
      <c r="Z115" s="44">
        <v>0</v>
      </c>
      <c r="AA115" s="33"/>
    </row>
    <row r="116" spans="1:27" x14ac:dyDescent="0.2">
      <c r="A116" s="32" t="s">
        <v>226</v>
      </c>
      <c r="B116" s="32" t="s">
        <v>227</v>
      </c>
      <c r="C116" s="32" t="s">
        <v>427</v>
      </c>
      <c r="D116" s="51">
        <v>2122714.87</v>
      </c>
      <c r="E116" s="51">
        <v>0</v>
      </c>
      <c r="F116" s="51">
        <v>1529749.02</v>
      </c>
      <c r="G116" s="51">
        <v>34541.51</v>
      </c>
      <c r="H116" s="51">
        <v>46055.35</v>
      </c>
      <c r="I116" s="51">
        <v>51812.26</v>
      </c>
      <c r="J116" s="51">
        <v>80596.850000000006</v>
      </c>
      <c r="K116" s="51">
        <v>11513.84</v>
      </c>
      <c r="L116" s="51">
        <v>86354.86</v>
      </c>
      <c r="M116" s="52">
        <v>0</v>
      </c>
      <c r="N116" s="52">
        <v>0</v>
      </c>
      <c r="O116" s="51">
        <v>138167.13</v>
      </c>
      <c r="P116" s="52">
        <v>0</v>
      </c>
      <c r="Q116" s="52">
        <v>0</v>
      </c>
      <c r="R116" s="52">
        <v>0</v>
      </c>
      <c r="S116" s="51">
        <v>143924.04999999999</v>
      </c>
      <c r="T116" s="52">
        <v>0</v>
      </c>
      <c r="U116" s="52">
        <v>0</v>
      </c>
      <c r="V116" s="52">
        <v>0</v>
      </c>
      <c r="W116" s="52">
        <v>0</v>
      </c>
      <c r="X116" s="9">
        <v>0</v>
      </c>
      <c r="Y116" s="44">
        <v>0</v>
      </c>
      <c r="Z116" s="44">
        <v>0</v>
      </c>
      <c r="AA116" s="33"/>
    </row>
    <row r="117" spans="1:27" x14ac:dyDescent="0.2">
      <c r="A117" s="32" t="s">
        <v>228</v>
      </c>
      <c r="B117" s="32" t="s">
        <v>229</v>
      </c>
      <c r="C117" s="32" t="s">
        <v>427</v>
      </c>
      <c r="D117" s="51">
        <v>5508268.0199999996</v>
      </c>
      <c r="E117" s="51">
        <v>0</v>
      </c>
      <c r="F117" s="51">
        <v>3995746.79</v>
      </c>
      <c r="G117" s="51">
        <v>417982.6</v>
      </c>
      <c r="H117" s="51">
        <v>207499.27</v>
      </c>
      <c r="I117" s="51">
        <v>36345.839999999997</v>
      </c>
      <c r="J117" s="51">
        <v>354700.52</v>
      </c>
      <c r="K117" s="51">
        <v>64038.18</v>
      </c>
      <c r="L117" s="51">
        <v>158105.04</v>
      </c>
      <c r="M117" s="52">
        <v>0</v>
      </c>
      <c r="N117" s="52">
        <v>0</v>
      </c>
      <c r="O117" s="51">
        <v>159366.88</v>
      </c>
      <c r="P117" s="52">
        <v>0</v>
      </c>
      <c r="Q117" s="52">
        <v>0</v>
      </c>
      <c r="R117" s="52">
        <v>0</v>
      </c>
      <c r="S117" s="51">
        <v>114482.9</v>
      </c>
      <c r="T117" s="52">
        <v>0</v>
      </c>
      <c r="U117" s="52">
        <v>0</v>
      </c>
      <c r="V117" s="52">
        <v>0</v>
      </c>
      <c r="W117" s="52">
        <v>0</v>
      </c>
      <c r="X117" s="9">
        <v>0</v>
      </c>
      <c r="Y117" s="44">
        <v>0</v>
      </c>
      <c r="Z117" s="44">
        <v>0</v>
      </c>
      <c r="AA117" s="33"/>
    </row>
    <row r="118" spans="1:27" x14ac:dyDescent="0.2">
      <c r="A118" s="32" t="s">
        <v>230</v>
      </c>
      <c r="B118" s="32" t="s">
        <v>231</v>
      </c>
      <c r="C118" s="32" t="s">
        <v>427</v>
      </c>
      <c r="D118" s="51">
        <v>1644832.93</v>
      </c>
      <c r="E118" s="51">
        <v>0</v>
      </c>
      <c r="F118" s="51">
        <v>1354550.4</v>
      </c>
      <c r="G118" s="51">
        <v>4328.0600000000004</v>
      </c>
      <c r="H118" s="52">
        <v>0</v>
      </c>
      <c r="I118" s="51">
        <v>19116.939999999999</v>
      </c>
      <c r="J118" s="51">
        <v>28675.42</v>
      </c>
      <c r="K118" s="51">
        <v>7142.1</v>
      </c>
      <c r="L118" s="51">
        <v>55439.14</v>
      </c>
      <c r="M118" s="52">
        <v>0</v>
      </c>
      <c r="N118" s="52">
        <v>0</v>
      </c>
      <c r="O118" s="51">
        <v>114701.67</v>
      </c>
      <c r="P118" s="52">
        <v>0</v>
      </c>
      <c r="Q118" s="52">
        <v>0</v>
      </c>
      <c r="R118" s="52">
        <v>0</v>
      </c>
      <c r="S118" s="51">
        <v>60879.199999999997</v>
      </c>
      <c r="T118" s="52">
        <v>0</v>
      </c>
      <c r="U118" s="52">
        <v>0</v>
      </c>
      <c r="V118" s="52">
        <v>0</v>
      </c>
      <c r="W118" s="52">
        <v>0</v>
      </c>
      <c r="X118" s="9">
        <v>0</v>
      </c>
      <c r="Y118" s="44">
        <v>0</v>
      </c>
      <c r="Z118" s="44">
        <v>0</v>
      </c>
      <c r="AA118" s="33"/>
    </row>
    <row r="119" spans="1:27" x14ac:dyDescent="0.2">
      <c r="A119" s="32" t="s">
        <v>232</v>
      </c>
      <c r="B119" s="32" t="s">
        <v>233</v>
      </c>
      <c r="C119" s="32" t="s">
        <v>427</v>
      </c>
      <c r="D119" s="51">
        <v>4412337</v>
      </c>
      <c r="E119" s="51">
        <v>0</v>
      </c>
      <c r="F119" s="51">
        <v>3282710.37</v>
      </c>
      <c r="G119" s="51">
        <v>220223.14</v>
      </c>
      <c r="H119" s="51">
        <v>171956.25</v>
      </c>
      <c r="I119" s="51">
        <v>75422.22</v>
      </c>
      <c r="J119" s="51">
        <v>262965.83</v>
      </c>
      <c r="K119" s="51">
        <v>129461.56</v>
      </c>
      <c r="L119" s="51">
        <v>83607.649999999994</v>
      </c>
      <c r="M119" s="52">
        <v>0</v>
      </c>
      <c r="N119" s="52">
        <v>0</v>
      </c>
      <c r="O119" s="51">
        <v>115399.16</v>
      </c>
      <c r="P119" s="52">
        <v>0</v>
      </c>
      <c r="Q119" s="52">
        <v>0</v>
      </c>
      <c r="R119" s="52">
        <v>0</v>
      </c>
      <c r="S119" s="51">
        <v>70590.820000000007</v>
      </c>
      <c r="T119" s="52">
        <v>0</v>
      </c>
      <c r="U119" s="52">
        <v>0</v>
      </c>
      <c r="V119" s="52">
        <v>0</v>
      </c>
      <c r="W119" s="52">
        <v>0</v>
      </c>
      <c r="X119" s="9">
        <v>0</v>
      </c>
      <c r="Y119" s="44">
        <v>0</v>
      </c>
      <c r="Z119" s="44">
        <v>0</v>
      </c>
      <c r="AA119" s="33"/>
    </row>
    <row r="120" spans="1:27" x14ac:dyDescent="0.2">
      <c r="A120" s="32" t="s">
        <v>234</v>
      </c>
      <c r="B120" s="32" t="s">
        <v>235</v>
      </c>
      <c r="C120" s="32" t="s">
        <v>427</v>
      </c>
      <c r="D120" s="51">
        <v>2151261.63</v>
      </c>
      <c r="E120" s="51">
        <v>0</v>
      </c>
      <c r="F120" s="51">
        <v>1466290.93</v>
      </c>
      <c r="G120" s="51">
        <v>98105.68</v>
      </c>
      <c r="H120" s="51">
        <v>105492.32</v>
      </c>
      <c r="I120" s="51">
        <v>42108.47</v>
      </c>
      <c r="J120" s="51">
        <v>182322.63</v>
      </c>
      <c r="K120" s="51">
        <v>13888.73</v>
      </c>
      <c r="L120" s="51">
        <v>76388.039999999994</v>
      </c>
      <c r="M120" s="51">
        <v>97221.15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1">
        <v>69443.679999999993</v>
      </c>
      <c r="T120" s="52">
        <v>0</v>
      </c>
      <c r="U120" s="52">
        <v>0</v>
      </c>
      <c r="V120" s="52">
        <v>0</v>
      </c>
      <c r="W120" s="52">
        <v>0</v>
      </c>
      <c r="X120" s="9">
        <v>0</v>
      </c>
      <c r="Y120" s="44">
        <v>0</v>
      </c>
      <c r="Z120" s="44">
        <v>0</v>
      </c>
      <c r="AA120" s="33"/>
    </row>
    <row r="121" spans="1:27" x14ac:dyDescent="0.2">
      <c r="A121" s="32" t="s">
        <v>236</v>
      </c>
      <c r="B121" s="32" t="s">
        <v>237</v>
      </c>
      <c r="C121" s="32" t="s">
        <v>427</v>
      </c>
      <c r="D121" s="51">
        <v>2171663</v>
      </c>
      <c r="E121" s="51">
        <v>0</v>
      </c>
      <c r="F121" s="51">
        <v>1657417</v>
      </c>
      <c r="G121" s="51">
        <v>75494</v>
      </c>
      <c r="H121" s="52">
        <v>0</v>
      </c>
      <c r="I121" s="51">
        <v>44535</v>
      </c>
      <c r="J121" s="51">
        <v>151841</v>
      </c>
      <c r="K121" s="51">
        <v>41246</v>
      </c>
      <c r="L121" s="51">
        <v>90437</v>
      </c>
      <c r="M121" s="52">
        <v>0</v>
      </c>
      <c r="N121" s="52">
        <v>0</v>
      </c>
      <c r="O121" s="51">
        <v>45857</v>
      </c>
      <c r="P121" s="52">
        <v>0</v>
      </c>
      <c r="Q121" s="52">
        <v>0</v>
      </c>
      <c r="R121" s="52">
        <v>0</v>
      </c>
      <c r="S121" s="51">
        <v>64836</v>
      </c>
      <c r="T121" s="52">
        <v>0</v>
      </c>
      <c r="U121" s="52">
        <v>0</v>
      </c>
      <c r="V121" s="52">
        <v>0</v>
      </c>
      <c r="W121" s="52">
        <v>0</v>
      </c>
      <c r="X121" s="9">
        <v>0</v>
      </c>
      <c r="Y121" s="44">
        <v>0</v>
      </c>
      <c r="Z121" s="44">
        <v>0</v>
      </c>
      <c r="AA121" s="33"/>
    </row>
    <row r="122" spans="1:27" x14ac:dyDescent="0.2">
      <c r="A122" s="32" t="s">
        <v>238</v>
      </c>
      <c r="B122" s="32" t="s">
        <v>239</v>
      </c>
      <c r="C122" s="32" t="s">
        <v>427</v>
      </c>
      <c r="D122" s="51">
        <v>3530668.57</v>
      </c>
      <c r="E122" s="51">
        <v>0</v>
      </c>
      <c r="F122" s="51">
        <v>2682584.0699999998</v>
      </c>
      <c r="G122" s="51">
        <v>92117.440000000002</v>
      </c>
      <c r="H122" s="51">
        <v>89357.440000000002</v>
      </c>
      <c r="I122" s="51">
        <v>37026.910000000003</v>
      </c>
      <c r="J122" s="51">
        <v>196667.67</v>
      </c>
      <c r="K122" s="51">
        <v>42066.35</v>
      </c>
      <c r="L122" s="51">
        <v>164773.9</v>
      </c>
      <c r="M122" s="52">
        <v>0</v>
      </c>
      <c r="N122" s="52">
        <v>0</v>
      </c>
      <c r="O122" s="51">
        <v>109388.5</v>
      </c>
      <c r="P122" s="52">
        <v>0</v>
      </c>
      <c r="Q122" s="52">
        <v>0</v>
      </c>
      <c r="R122" s="52">
        <v>0</v>
      </c>
      <c r="S122" s="51">
        <v>114080.6</v>
      </c>
      <c r="T122" s="51">
        <v>2605.69</v>
      </c>
      <c r="U122" s="52">
        <v>0</v>
      </c>
      <c r="V122" s="52">
        <v>0</v>
      </c>
      <c r="W122" s="52">
        <v>0</v>
      </c>
      <c r="X122" s="9">
        <v>0</v>
      </c>
      <c r="Y122" s="44">
        <v>0</v>
      </c>
      <c r="Z122" s="44">
        <v>0</v>
      </c>
      <c r="AA122" s="33"/>
    </row>
    <row r="123" spans="1:27" x14ac:dyDescent="0.2">
      <c r="A123" s="32" t="s">
        <v>240</v>
      </c>
      <c r="B123" s="32" t="s">
        <v>241</v>
      </c>
      <c r="C123" s="32" t="s">
        <v>427</v>
      </c>
      <c r="D123" s="51">
        <v>5483265.4500000002</v>
      </c>
      <c r="E123" s="51">
        <v>0</v>
      </c>
      <c r="F123" s="51">
        <v>4664237.26</v>
      </c>
      <c r="G123" s="51">
        <v>114471.98</v>
      </c>
      <c r="H123" s="51">
        <v>92600.66</v>
      </c>
      <c r="I123" s="51">
        <v>38810.22</v>
      </c>
      <c r="J123" s="51">
        <v>148655.79999999999</v>
      </c>
      <c r="K123" s="51">
        <v>62410.77</v>
      </c>
      <c r="L123" s="51">
        <v>142703.65</v>
      </c>
      <c r="M123" s="52">
        <v>0</v>
      </c>
      <c r="N123" s="52">
        <v>0</v>
      </c>
      <c r="O123" s="51">
        <v>122066.52</v>
      </c>
      <c r="P123" s="52">
        <v>0</v>
      </c>
      <c r="Q123" s="52">
        <v>0</v>
      </c>
      <c r="R123" s="52">
        <v>0</v>
      </c>
      <c r="S123" s="51">
        <v>97308.59</v>
      </c>
      <c r="T123" s="52">
        <v>0</v>
      </c>
      <c r="U123" s="52">
        <v>0</v>
      </c>
      <c r="V123" s="52">
        <v>0</v>
      </c>
      <c r="W123" s="52">
        <v>0</v>
      </c>
      <c r="X123" s="9">
        <v>0</v>
      </c>
      <c r="Y123" s="44">
        <v>0</v>
      </c>
      <c r="Z123" s="44">
        <v>0</v>
      </c>
      <c r="AA123" s="33"/>
    </row>
    <row r="124" spans="1:27" x14ac:dyDescent="0.2">
      <c r="A124" s="32" t="s">
        <v>242</v>
      </c>
      <c r="B124" s="32" t="s">
        <v>243</v>
      </c>
      <c r="C124" s="32" t="s">
        <v>427</v>
      </c>
      <c r="D124" s="51">
        <v>1180697.25</v>
      </c>
      <c r="E124" s="51">
        <v>0</v>
      </c>
      <c r="F124" s="51">
        <v>951261.14</v>
      </c>
      <c r="G124" s="51">
        <v>50189.15</v>
      </c>
      <c r="H124" s="51">
        <v>7169.88</v>
      </c>
      <c r="I124" s="51">
        <v>28679.51</v>
      </c>
      <c r="J124" s="51">
        <v>35849.39</v>
      </c>
      <c r="K124" s="51">
        <v>28679.51</v>
      </c>
      <c r="L124" s="51">
        <v>14339.76</v>
      </c>
      <c r="M124" s="52">
        <v>0</v>
      </c>
      <c r="N124" s="52">
        <v>0</v>
      </c>
      <c r="O124" s="51">
        <v>35849.39</v>
      </c>
      <c r="P124" s="52">
        <v>0</v>
      </c>
      <c r="Q124" s="52">
        <v>0</v>
      </c>
      <c r="R124" s="52">
        <v>0</v>
      </c>
      <c r="S124" s="51">
        <v>28679.52</v>
      </c>
      <c r="T124" s="52">
        <v>0</v>
      </c>
      <c r="U124" s="52">
        <v>0</v>
      </c>
      <c r="V124" s="52">
        <v>0</v>
      </c>
      <c r="W124" s="52">
        <v>0</v>
      </c>
      <c r="X124" s="9">
        <v>0</v>
      </c>
      <c r="Y124" s="44">
        <v>0</v>
      </c>
      <c r="Z124" s="44">
        <v>0</v>
      </c>
      <c r="AA124" s="33"/>
    </row>
    <row r="125" spans="1:27" x14ac:dyDescent="0.2">
      <c r="A125" s="32" t="s">
        <v>244</v>
      </c>
      <c r="B125" s="32" t="s">
        <v>245</v>
      </c>
      <c r="C125" s="32" t="s">
        <v>427</v>
      </c>
      <c r="D125" s="51">
        <v>3006829.85</v>
      </c>
      <c r="E125" s="51">
        <v>0</v>
      </c>
      <c r="F125" s="51">
        <v>1774691.39</v>
      </c>
      <c r="G125" s="51">
        <v>225517.61</v>
      </c>
      <c r="H125" s="52">
        <v>0</v>
      </c>
      <c r="I125" s="51">
        <v>143231.46</v>
      </c>
      <c r="J125" s="51">
        <v>71276.25</v>
      </c>
      <c r="K125" s="51">
        <v>102360.56</v>
      </c>
      <c r="L125" s="51">
        <v>56051.99</v>
      </c>
      <c r="M125" s="52">
        <v>0</v>
      </c>
      <c r="N125" s="51">
        <v>6797.68</v>
      </c>
      <c r="O125" s="51">
        <v>367007.11</v>
      </c>
      <c r="P125" s="52">
        <v>0</v>
      </c>
      <c r="Q125" s="52">
        <v>0</v>
      </c>
      <c r="R125" s="52">
        <v>0</v>
      </c>
      <c r="S125" s="51">
        <v>177764.6</v>
      </c>
      <c r="T125" s="51">
        <v>82131.199999999997</v>
      </c>
      <c r="U125" s="52">
        <v>0</v>
      </c>
      <c r="V125" s="52">
        <v>0</v>
      </c>
      <c r="W125" s="52">
        <v>0</v>
      </c>
      <c r="X125" s="9">
        <v>0</v>
      </c>
      <c r="Y125" s="44">
        <v>0</v>
      </c>
      <c r="Z125" s="44">
        <v>0</v>
      </c>
      <c r="AA125" s="33"/>
    </row>
    <row r="126" spans="1:27" x14ac:dyDescent="0.2">
      <c r="A126" s="32" t="s">
        <v>246</v>
      </c>
      <c r="B126" s="32" t="s">
        <v>247</v>
      </c>
      <c r="C126" s="32" t="s">
        <v>427</v>
      </c>
      <c r="D126" s="51">
        <v>7230347</v>
      </c>
      <c r="E126" s="51">
        <v>0</v>
      </c>
      <c r="F126" s="51">
        <v>5662767</v>
      </c>
      <c r="G126" s="51">
        <v>104855</v>
      </c>
      <c r="H126" s="51">
        <v>73398</v>
      </c>
      <c r="I126" s="51">
        <v>57670</v>
      </c>
      <c r="J126" s="51">
        <v>157282</v>
      </c>
      <c r="K126" s="51">
        <v>26214</v>
      </c>
      <c r="L126" s="51">
        <v>319808</v>
      </c>
      <c r="M126" s="51">
        <v>408934</v>
      </c>
      <c r="N126" s="52">
        <v>0</v>
      </c>
      <c r="O126" s="52">
        <v>0</v>
      </c>
      <c r="P126" s="52">
        <v>0</v>
      </c>
      <c r="Q126" s="52">
        <v>0</v>
      </c>
      <c r="R126" s="52">
        <v>0</v>
      </c>
      <c r="S126" s="51">
        <v>340778</v>
      </c>
      <c r="T126" s="51">
        <v>78641</v>
      </c>
      <c r="U126" s="52">
        <v>0</v>
      </c>
      <c r="V126" s="52">
        <v>0</v>
      </c>
      <c r="W126" s="52">
        <v>0</v>
      </c>
      <c r="X126" s="9">
        <v>0</v>
      </c>
      <c r="Y126" s="44">
        <v>0</v>
      </c>
      <c r="Z126" s="44">
        <v>0</v>
      </c>
      <c r="AA126" s="33"/>
    </row>
    <row r="127" spans="1:27" x14ac:dyDescent="0.2">
      <c r="A127" s="32" t="s">
        <v>248</v>
      </c>
      <c r="B127" s="32" t="s">
        <v>249</v>
      </c>
      <c r="C127" s="32" t="s">
        <v>427</v>
      </c>
      <c r="D127" s="51">
        <v>2222162.7599999998</v>
      </c>
      <c r="E127" s="51">
        <v>0</v>
      </c>
      <c r="F127" s="51">
        <v>1602467.62</v>
      </c>
      <c r="G127" s="51">
        <v>50236.46</v>
      </c>
      <c r="H127" s="51">
        <v>289062.25</v>
      </c>
      <c r="I127" s="51">
        <v>31576.22</v>
      </c>
      <c r="J127" s="51">
        <v>70193.27</v>
      </c>
      <c r="K127" s="51">
        <v>38544.6</v>
      </c>
      <c r="L127" s="51">
        <v>59861.73</v>
      </c>
      <c r="M127" s="52">
        <v>0</v>
      </c>
      <c r="N127" s="52">
        <v>0</v>
      </c>
      <c r="O127" s="51">
        <v>24390.54</v>
      </c>
      <c r="P127" s="52">
        <v>0</v>
      </c>
      <c r="Q127" s="52">
        <v>0</v>
      </c>
      <c r="R127" s="52">
        <v>0</v>
      </c>
      <c r="S127" s="51">
        <v>40913.879999999997</v>
      </c>
      <c r="T127" s="51">
        <v>14916.19</v>
      </c>
      <c r="U127" s="52">
        <v>0</v>
      </c>
      <c r="V127" s="52">
        <v>0</v>
      </c>
      <c r="W127" s="52">
        <v>0</v>
      </c>
      <c r="X127" s="9">
        <v>0</v>
      </c>
      <c r="Y127" s="44">
        <v>0</v>
      </c>
      <c r="Z127" s="44">
        <v>0</v>
      </c>
      <c r="AA127" s="33"/>
    </row>
    <row r="128" spans="1:27" x14ac:dyDescent="0.2">
      <c r="A128" s="32" t="s">
        <v>250</v>
      </c>
      <c r="B128" s="32" t="s">
        <v>251</v>
      </c>
      <c r="C128" s="32" t="s">
        <v>427</v>
      </c>
      <c r="D128" s="51">
        <v>6443348.8200000003</v>
      </c>
      <c r="E128" s="51">
        <v>0</v>
      </c>
      <c r="F128" s="51">
        <v>4287186.3099999996</v>
      </c>
      <c r="G128" s="51">
        <v>296879.15999999997</v>
      </c>
      <c r="H128" s="51">
        <v>407504.32</v>
      </c>
      <c r="I128" s="51">
        <v>53038.44</v>
      </c>
      <c r="J128" s="51">
        <v>427694.3</v>
      </c>
      <c r="K128" s="51">
        <v>167413.76000000001</v>
      </c>
      <c r="L128" s="51">
        <v>269433.74</v>
      </c>
      <c r="M128" s="52">
        <v>0</v>
      </c>
      <c r="N128" s="52">
        <v>0</v>
      </c>
      <c r="O128" s="51">
        <v>328909.15999999997</v>
      </c>
      <c r="P128" s="52">
        <v>0</v>
      </c>
      <c r="Q128" s="52">
        <v>0</v>
      </c>
      <c r="R128" s="52">
        <v>0</v>
      </c>
      <c r="S128" s="51">
        <v>205289.63</v>
      </c>
      <c r="T128" s="52">
        <v>0</v>
      </c>
      <c r="U128" s="52">
        <v>0</v>
      </c>
      <c r="V128" s="52">
        <v>0</v>
      </c>
      <c r="W128" s="52">
        <v>0</v>
      </c>
      <c r="X128" s="9">
        <v>0</v>
      </c>
      <c r="Y128" s="44">
        <v>0</v>
      </c>
      <c r="Z128" s="44">
        <v>0</v>
      </c>
      <c r="AA128" s="33"/>
    </row>
    <row r="129" spans="1:27" x14ac:dyDescent="0.2">
      <c r="A129" s="32" t="s">
        <v>252</v>
      </c>
      <c r="B129" s="32" t="s">
        <v>253</v>
      </c>
      <c r="C129" s="32" t="s">
        <v>427</v>
      </c>
      <c r="D129" s="51">
        <v>3227405</v>
      </c>
      <c r="E129" s="51">
        <v>0</v>
      </c>
      <c r="F129" s="51">
        <v>1938571</v>
      </c>
      <c r="G129" s="51">
        <v>162365</v>
      </c>
      <c r="H129" s="51">
        <v>177510</v>
      </c>
      <c r="I129" s="51">
        <v>64675</v>
      </c>
      <c r="J129" s="51">
        <v>242359</v>
      </c>
      <c r="K129" s="51">
        <v>127434</v>
      </c>
      <c r="L129" s="51">
        <v>308586</v>
      </c>
      <c r="M129" s="52">
        <v>0</v>
      </c>
      <c r="N129" s="52">
        <v>0</v>
      </c>
      <c r="O129" s="51">
        <v>91033</v>
      </c>
      <c r="P129" s="52">
        <v>0</v>
      </c>
      <c r="Q129" s="52">
        <v>0</v>
      </c>
      <c r="R129" s="52">
        <v>0</v>
      </c>
      <c r="S129" s="51">
        <v>114872</v>
      </c>
      <c r="T129" s="52">
        <v>0</v>
      </c>
      <c r="U129" s="52">
        <v>0</v>
      </c>
      <c r="V129" s="52">
        <v>0</v>
      </c>
      <c r="W129" s="52">
        <v>0</v>
      </c>
      <c r="X129" s="9">
        <v>0</v>
      </c>
      <c r="Y129" s="44">
        <v>0</v>
      </c>
      <c r="Z129" s="44">
        <v>0</v>
      </c>
      <c r="AA129" s="33"/>
    </row>
    <row r="130" spans="1:27" x14ac:dyDescent="0.2">
      <c r="A130" s="32" t="s">
        <v>254</v>
      </c>
      <c r="B130" s="32" t="s">
        <v>255</v>
      </c>
      <c r="C130" s="32" t="s">
        <v>427</v>
      </c>
      <c r="D130" s="51">
        <v>1460186.99</v>
      </c>
      <c r="E130" s="51">
        <v>0</v>
      </c>
      <c r="F130" s="51">
        <v>1031521.5</v>
      </c>
      <c r="G130" s="52">
        <v>0</v>
      </c>
      <c r="H130" s="51">
        <v>63668.18</v>
      </c>
      <c r="I130" s="51">
        <v>58629.91</v>
      </c>
      <c r="J130" s="51">
        <v>104086.13</v>
      </c>
      <c r="K130" s="51">
        <v>31346.58</v>
      </c>
      <c r="L130" s="51">
        <v>63296.2</v>
      </c>
      <c r="M130" s="52">
        <v>0</v>
      </c>
      <c r="N130" s="52">
        <v>0</v>
      </c>
      <c r="O130" s="51">
        <v>71271.350000000006</v>
      </c>
      <c r="P130" s="52">
        <v>0</v>
      </c>
      <c r="Q130" s="52">
        <v>0</v>
      </c>
      <c r="R130" s="52">
        <v>0</v>
      </c>
      <c r="S130" s="51">
        <v>36367.14</v>
      </c>
      <c r="T130" s="52">
        <v>0</v>
      </c>
      <c r="U130" s="52">
        <v>0</v>
      </c>
      <c r="V130" s="52">
        <v>0</v>
      </c>
      <c r="W130" s="52">
        <v>0</v>
      </c>
      <c r="X130" s="9">
        <v>0</v>
      </c>
      <c r="Y130" s="44">
        <v>0</v>
      </c>
      <c r="Z130" s="44">
        <v>0</v>
      </c>
      <c r="AA130" s="33"/>
    </row>
    <row r="131" spans="1:27" x14ac:dyDescent="0.2">
      <c r="A131" s="32" t="s">
        <v>256</v>
      </c>
      <c r="B131" s="32" t="s">
        <v>257</v>
      </c>
      <c r="C131" s="32" t="s">
        <v>427</v>
      </c>
      <c r="D131" s="51">
        <v>5623990</v>
      </c>
      <c r="E131" s="51">
        <v>0</v>
      </c>
      <c r="F131" s="51">
        <v>4039367</v>
      </c>
      <c r="G131" s="51">
        <v>265280</v>
      </c>
      <c r="H131" s="51">
        <v>253530</v>
      </c>
      <c r="I131" s="51">
        <v>37410</v>
      </c>
      <c r="J131" s="51">
        <v>348558</v>
      </c>
      <c r="K131" s="51">
        <v>95182</v>
      </c>
      <c r="L131" s="51">
        <v>174411</v>
      </c>
      <c r="M131" s="52">
        <v>0</v>
      </c>
      <c r="N131" s="51">
        <v>228195</v>
      </c>
      <c r="O131" s="52">
        <v>0</v>
      </c>
      <c r="P131" s="52">
        <v>0</v>
      </c>
      <c r="Q131" s="52">
        <v>0</v>
      </c>
      <c r="R131" s="52">
        <v>0</v>
      </c>
      <c r="S131" s="51">
        <v>124998</v>
      </c>
      <c r="T131" s="51">
        <v>57059</v>
      </c>
      <c r="U131" s="52">
        <v>0</v>
      </c>
      <c r="V131" s="52">
        <v>0</v>
      </c>
      <c r="W131" s="52">
        <v>0</v>
      </c>
      <c r="X131" s="9">
        <v>0</v>
      </c>
      <c r="Y131" s="44">
        <v>0</v>
      </c>
      <c r="Z131" s="44">
        <v>0</v>
      </c>
      <c r="AA131" s="33"/>
    </row>
    <row r="132" spans="1:27" x14ac:dyDescent="0.2">
      <c r="A132" s="32" t="s">
        <v>258</v>
      </c>
      <c r="B132" s="32" t="s">
        <v>259</v>
      </c>
      <c r="C132" s="32" t="s">
        <v>427</v>
      </c>
      <c r="D132" s="51">
        <v>14135619</v>
      </c>
      <c r="E132" s="51">
        <v>0</v>
      </c>
      <c r="F132" s="51">
        <v>9533970</v>
      </c>
      <c r="G132" s="51">
        <v>962657</v>
      </c>
      <c r="H132" s="51">
        <v>580404</v>
      </c>
      <c r="I132" s="51">
        <v>149426</v>
      </c>
      <c r="J132" s="51">
        <v>979105</v>
      </c>
      <c r="K132" s="51">
        <v>250334</v>
      </c>
      <c r="L132" s="51">
        <v>696580</v>
      </c>
      <c r="M132" s="52">
        <v>0</v>
      </c>
      <c r="N132" s="52">
        <v>0</v>
      </c>
      <c r="O132" s="51">
        <v>784625</v>
      </c>
      <c r="P132" s="52">
        <v>0</v>
      </c>
      <c r="Q132" s="52">
        <v>0</v>
      </c>
      <c r="R132" s="52">
        <v>0</v>
      </c>
      <c r="S132" s="51">
        <v>174138</v>
      </c>
      <c r="T132" s="51">
        <v>24380</v>
      </c>
      <c r="U132" s="52">
        <v>0</v>
      </c>
      <c r="V132" s="52">
        <v>0</v>
      </c>
      <c r="W132" s="52">
        <v>0</v>
      </c>
      <c r="X132" s="9">
        <v>0</v>
      </c>
      <c r="Y132" s="44">
        <v>0</v>
      </c>
      <c r="Z132" s="44">
        <v>0</v>
      </c>
      <c r="AA132" s="33"/>
    </row>
    <row r="133" spans="1:27" x14ac:dyDescent="0.2">
      <c r="A133" s="32" t="s">
        <v>260</v>
      </c>
      <c r="B133" s="32" t="s">
        <v>261</v>
      </c>
      <c r="C133" s="32" t="s">
        <v>427</v>
      </c>
      <c r="D133" s="51">
        <v>2425122.9700000002</v>
      </c>
      <c r="E133" s="51">
        <v>0</v>
      </c>
      <c r="F133" s="51">
        <v>1931326.73</v>
      </c>
      <c r="G133" s="51">
        <v>75390.100000000006</v>
      </c>
      <c r="H133" s="51">
        <v>44210.82</v>
      </c>
      <c r="I133" s="51">
        <v>16628.91</v>
      </c>
      <c r="J133" s="51">
        <v>98786.03</v>
      </c>
      <c r="K133" s="51">
        <v>51501.79</v>
      </c>
      <c r="L133" s="51">
        <v>69639.14</v>
      </c>
      <c r="M133" s="52">
        <v>0</v>
      </c>
      <c r="N133" s="52">
        <v>0</v>
      </c>
      <c r="O133" s="51">
        <v>74613.2</v>
      </c>
      <c r="P133" s="52">
        <v>0</v>
      </c>
      <c r="Q133" s="52">
        <v>0</v>
      </c>
      <c r="R133" s="52">
        <v>0</v>
      </c>
      <c r="S133" s="51">
        <v>63026.25</v>
      </c>
      <c r="T133" s="52">
        <v>0</v>
      </c>
      <c r="U133" s="52">
        <v>0</v>
      </c>
      <c r="V133" s="52">
        <v>0</v>
      </c>
      <c r="W133" s="52">
        <v>0</v>
      </c>
      <c r="X133" s="9">
        <v>0</v>
      </c>
      <c r="Y133" s="44">
        <v>0</v>
      </c>
      <c r="Z133" s="44">
        <v>0</v>
      </c>
      <c r="AA133" s="33"/>
    </row>
    <row r="134" spans="1:27" x14ac:dyDescent="0.2">
      <c r="A134" s="32" t="s">
        <v>262</v>
      </c>
      <c r="B134" s="32" t="s">
        <v>263</v>
      </c>
      <c r="C134" s="32" t="s">
        <v>427</v>
      </c>
      <c r="D134" s="51">
        <v>6218688.9500000002</v>
      </c>
      <c r="E134" s="51">
        <v>0</v>
      </c>
      <c r="F134" s="51">
        <v>3739654.59</v>
      </c>
      <c r="G134" s="51">
        <v>452073.35</v>
      </c>
      <c r="H134" s="51">
        <v>314910.24</v>
      </c>
      <c r="I134" s="51">
        <v>72302.55</v>
      </c>
      <c r="J134" s="51">
        <v>519453.49</v>
      </c>
      <c r="K134" s="51">
        <v>263180.52</v>
      </c>
      <c r="L134" s="51">
        <v>390921.49</v>
      </c>
      <c r="M134" s="51">
        <v>218421.91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1">
        <v>247770.81</v>
      </c>
      <c r="T134" s="52">
        <v>0</v>
      </c>
      <c r="U134" s="52">
        <v>0</v>
      </c>
      <c r="V134" s="52">
        <v>0</v>
      </c>
      <c r="W134" s="52">
        <v>0</v>
      </c>
      <c r="X134" s="9">
        <v>0</v>
      </c>
      <c r="Y134" s="44">
        <v>0</v>
      </c>
      <c r="Z134" s="44">
        <v>0</v>
      </c>
      <c r="AA134" s="33"/>
    </row>
    <row r="135" spans="1:27" x14ac:dyDescent="0.2">
      <c r="A135" s="32" t="s">
        <v>264</v>
      </c>
      <c r="B135" s="32" t="s">
        <v>265</v>
      </c>
      <c r="C135" s="32" t="s">
        <v>427</v>
      </c>
      <c r="D135" s="51">
        <v>1237266.8600000001</v>
      </c>
      <c r="E135" s="51">
        <v>0</v>
      </c>
      <c r="F135" s="51">
        <v>855809.99</v>
      </c>
      <c r="G135" s="51">
        <v>49115.4</v>
      </c>
      <c r="H135" s="52">
        <v>0</v>
      </c>
      <c r="I135" s="51">
        <v>28760</v>
      </c>
      <c r="J135" s="51">
        <v>79940.3</v>
      </c>
      <c r="K135" s="51">
        <v>30400.1</v>
      </c>
      <c r="L135" s="51">
        <v>47500.15</v>
      </c>
      <c r="M135" s="51">
        <v>84400.12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1">
        <v>61340.800000000003</v>
      </c>
      <c r="T135" s="52">
        <v>0</v>
      </c>
      <c r="U135" s="52">
        <v>0</v>
      </c>
      <c r="V135" s="52">
        <v>0</v>
      </c>
      <c r="W135" s="52">
        <v>0</v>
      </c>
      <c r="X135" s="9">
        <v>0</v>
      </c>
      <c r="Y135" s="44">
        <v>0</v>
      </c>
      <c r="Z135" s="44">
        <v>0</v>
      </c>
      <c r="AA135" s="33"/>
    </row>
    <row r="136" spans="1:27" x14ac:dyDescent="0.2">
      <c r="A136" s="32" t="s">
        <v>266</v>
      </c>
      <c r="B136" s="32" t="s">
        <v>267</v>
      </c>
      <c r="C136" s="32" t="s">
        <v>427</v>
      </c>
      <c r="D136" s="51">
        <v>3756363.57</v>
      </c>
      <c r="E136" s="51">
        <v>0</v>
      </c>
      <c r="F136" s="51">
        <v>2791959.5</v>
      </c>
      <c r="G136" s="51">
        <v>82793.37</v>
      </c>
      <c r="H136" s="51">
        <v>77129.42</v>
      </c>
      <c r="I136" s="51">
        <v>55064.03</v>
      </c>
      <c r="J136" s="51">
        <v>385996.51</v>
      </c>
      <c r="K136" s="51">
        <v>69689.97</v>
      </c>
      <c r="L136" s="51">
        <v>146872.12</v>
      </c>
      <c r="M136" s="51">
        <v>67060.240000000005</v>
      </c>
      <c r="N136" s="52">
        <v>0</v>
      </c>
      <c r="O136" s="52">
        <v>0</v>
      </c>
      <c r="P136" s="52">
        <v>0</v>
      </c>
      <c r="Q136" s="52">
        <v>0</v>
      </c>
      <c r="R136" s="52">
        <v>0</v>
      </c>
      <c r="S136" s="51">
        <v>79798.41</v>
      </c>
      <c r="T136" s="52">
        <v>0</v>
      </c>
      <c r="U136" s="52">
        <v>0</v>
      </c>
      <c r="V136" s="52">
        <v>0</v>
      </c>
      <c r="W136" s="52">
        <v>0</v>
      </c>
      <c r="X136" s="9">
        <v>0</v>
      </c>
      <c r="Y136" s="44">
        <v>0</v>
      </c>
      <c r="Z136" s="44">
        <v>0</v>
      </c>
      <c r="AA136" s="33"/>
    </row>
    <row r="137" spans="1:27" x14ac:dyDescent="0.2">
      <c r="A137" s="32" t="s">
        <v>268</v>
      </c>
      <c r="B137" s="32" t="s">
        <v>269</v>
      </c>
      <c r="C137" s="32" t="s">
        <v>427</v>
      </c>
      <c r="D137" s="51">
        <v>1112334</v>
      </c>
      <c r="E137" s="51">
        <v>0</v>
      </c>
      <c r="F137" s="51">
        <v>901728</v>
      </c>
      <c r="G137" s="51">
        <v>13164</v>
      </c>
      <c r="H137" s="51">
        <v>6581</v>
      </c>
      <c r="I137" s="51">
        <v>6581</v>
      </c>
      <c r="J137" s="51">
        <v>52652</v>
      </c>
      <c r="K137" s="51">
        <v>19744</v>
      </c>
      <c r="L137" s="51">
        <v>46070</v>
      </c>
      <c r="M137" s="52">
        <v>0</v>
      </c>
      <c r="N137" s="52">
        <v>0</v>
      </c>
      <c r="O137" s="51">
        <v>19744</v>
      </c>
      <c r="P137" s="52">
        <v>0</v>
      </c>
      <c r="Q137" s="52">
        <v>0</v>
      </c>
      <c r="R137" s="52">
        <v>0</v>
      </c>
      <c r="S137" s="51">
        <v>46070</v>
      </c>
      <c r="T137" s="52">
        <v>0</v>
      </c>
      <c r="U137" s="52">
        <v>0</v>
      </c>
      <c r="V137" s="52">
        <v>0</v>
      </c>
      <c r="W137" s="52">
        <v>0</v>
      </c>
      <c r="X137" s="9">
        <v>0</v>
      </c>
      <c r="Y137" s="44">
        <v>0</v>
      </c>
      <c r="Z137" s="44">
        <v>0</v>
      </c>
      <c r="AA137" s="33"/>
    </row>
    <row r="138" spans="1:27" x14ac:dyDescent="0.2">
      <c r="A138" s="32" t="s">
        <v>270</v>
      </c>
      <c r="B138" s="32" t="s">
        <v>271</v>
      </c>
      <c r="C138" s="32" t="s">
        <v>427</v>
      </c>
      <c r="D138" s="51">
        <v>981182</v>
      </c>
      <c r="E138" s="51">
        <v>0</v>
      </c>
      <c r="F138" s="51">
        <v>708551</v>
      </c>
      <c r="G138" s="51">
        <v>33862</v>
      </c>
      <c r="H138" s="51">
        <v>45401</v>
      </c>
      <c r="I138" s="51">
        <v>38505</v>
      </c>
      <c r="J138" s="51">
        <v>77725</v>
      </c>
      <c r="K138" s="51">
        <v>13912</v>
      </c>
      <c r="L138" s="51">
        <v>23858</v>
      </c>
      <c r="M138" s="52">
        <v>0</v>
      </c>
      <c r="N138" s="52">
        <v>0</v>
      </c>
      <c r="O138" s="51">
        <v>15925</v>
      </c>
      <c r="P138" s="52">
        <v>0</v>
      </c>
      <c r="Q138" s="52">
        <v>0</v>
      </c>
      <c r="R138" s="52">
        <v>0</v>
      </c>
      <c r="S138" s="51">
        <v>23443</v>
      </c>
      <c r="T138" s="52">
        <v>0</v>
      </c>
      <c r="U138" s="52">
        <v>0</v>
      </c>
      <c r="V138" s="52">
        <v>0</v>
      </c>
      <c r="W138" s="52">
        <v>0</v>
      </c>
      <c r="X138" s="9">
        <v>0</v>
      </c>
      <c r="Y138" s="44">
        <v>0</v>
      </c>
      <c r="Z138" s="44">
        <v>0</v>
      </c>
      <c r="AA138" s="33"/>
    </row>
    <row r="139" spans="1:27" x14ac:dyDescent="0.2">
      <c r="A139" s="32" t="s">
        <v>272</v>
      </c>
      <c r="B139" s="32" t="s">
        <v>273</v>
      </c>
      <c r="C139" s="32" t="s">
        <v>427</v>
      </c>
      <c r="D139" s="51">
        <v>3613679.15</v>
      </c>
      <c r="E139" s="51">
        <v>0</v>
      </c>
      <c r="F139" s="51">
        <v>2396752.7799999998</v>
      </c>
      <c r="G139" s="51">
        <v>62944.47</v>
      </c>
      <c r="H139" s="51">
        <v>73435.210000000006</v>
      </c>
      <c r="I139" s="51">
        <v>57699.09</v>
      </c>
      <c r="J139" s="51">
        <v>73435.210000000006</v>
      </c>
      <c r="K139" s="51">
        <v>36717.61</v>
      </c>
      <c r="L139" s="51">
        <v>167851.91</v>
      </c>
      <c r="M139" s="52">
        <v>0</v>
      </c>
      <c r="N139" s="52">
        <v>0</v>
      </c>
      <c r="O139" s="51">
        <v>340949.2</v>
      </c>
      <c r="P139" s="52">
        <v>0</v>
      </c>
      <c r="Q139" s="52">
        <v>0</v>
      </c>
      <c r="R139" s="52">
        <v>0</v>
      </c>
      <c r="S139" s="51">
        <v>319967.71000000002</v>
      </c>
      <c r="T139" s="51">
        <v>83925.96</v>
      </c>
      <c r="U139" s="52">
        <v>0</v>
      </c>
      <c r="V139" s="52">
        <v>0</v>
      </c>
      <c r="W139" s="52">
        <v>0</v>
      </c>
      <c r="X139" s="9">
        <v>0</v>
      </c>
      <c r="Y139" s="44">
        <v>0</v>
      </c>
      <c r="Z139" s="44">
        <v>0</v>
      </c>
      <c r="AA139" s="33"/>
    </row>
    <row r="140" spans="1:27" x14ac:dyDescent="0.2">
      <c r="A140" s="32" t="s">
        <v>274</v>
      </c>
      <c r="B140" s="32" t="s">
        <v>275</v>
      </c>
      <c r="C140" s="32" t="s">
        <v>427</v>
      </c>
      <c r="D140" s="51">
        <v>6213047.0899999999</v>
      </c>
      <c r="E140" s="51">
        <v>0</v>
      </c>
      <c r="F140" s="51">
        <v>4421924.67</v>
      </c>
      <c r="G140" s="51">
        <v>365905.22</v>
      </c>
      <c r="H140" s="51">
        <v>223690.89</v>
      </c>
      <c r="I140" s="51">
        <v>50808.1</v>
      </c>
      <c r="J140" s="51">
        <v>381739.03</v>
      </c>
      <c r="K140" s="51">
        <v>118578.4</v>
      </c>
      <c r="L140" s="51">
        <v>229672.45</v>
      </c>
      <c r="M140" s="52">
        <v>0</v>
      </c>
      <c r="N140" s="52">
        <v>0</v>
      </c>
      <c r="O140" s="51">
        <v>260931.77</v>
      </c>
      <c r="P140" s="52">
        <v>0</v>
      </c>
      <c r="Q140" s="52">
        <v>0</v>
      </c>
      <c r="R140" s="52">
        <v>0</v>
      </c>
      <c r="S140" s="51">
        <v>151781.06</v>
      </c>
      <c r="T140" s="51">
        <v>8015.5</v>
      </c>
      <c r="U140" s="52">
        <v>0</v>
      </c>
      <c r="V140" s="52">
        <v>0</v>
      </c>
      <c r="W140" s="52">
        <v>0</v>
      </c>
      <c r="X140" s="9">
        <v>0</v>
      </c>
      <c r="Y140" s="44">
        <v>0</v>
      </c>
      <c r="Z140" s="44">
        <v>0</v>
      </c>
      <c r="AA140" s="33"/>
    </row>
    <row r="141" spans="1:27" x14ac:dyDescent="0.2">
      <c r="A141" s="32" t="s">
        <v>276</v>
      </c>
      <c r="B141" s="32" t="s">
        <v>277</v>
      </c>
      <c r="C141" s="32" t="s">
        <v>427</v>
      </c>
      <c r="D141" s="51">
        <v>13184736.869999999</v>
      </c>
      <c r="E141" s="51">
        <v>0</v>
      </c>
      <c r="F141" s="51">
        <v>9683559.9800000004</v>
      </c>
      <c r="G141" s="52">
        <v>0</v>
      </c>
      <c r="H141" s="51">
        <v>493964.49</v>
      </c>
      <c r="I141" s="52">
        <v>0</v>
      </c>
      <c r="J141" s="51">
        <v>428826.32</v>
      </c>
      <c r="K141" s="51">
        <v>97707.26</v>
      </c>
      <c r="L141" s="51">
        <v>776229.92</v>
      </c>
      <c r="M141" s="52">
        <v>0</v>
      </c>
      <c r="N141" s="52">
        <v>0</v>
      </c>
      <c r="O141" s="51">
        <v>727376.28</v>
      </c>
      <c r="P141" s="52">
        <v>0</v>
      </c>
      <c r="Q141" s="52">
        <v>0</v>
      </c>
      <c r="R141" s="52">
        <v>0</v>
      </c>
      <c r="S141" s="51">
        <v>852224.45</v>
      </c>
      <c r="T141" s="51">
        <v>124848.17</v>
      </c>
      <c r="U141" s="52">
        <v>0</v>
      </c>
      <c r="V141" s="52">
        <v>0</v>
      </c>
      <c r="W141" s="52">
        <v>0</v>
      </c>
      <c r="X141" s="9">
        <v>0</v>
      </c>
      <c r="Y141" s="44">
        <v>0</v>
      </c>
      <c r="Z141" s="44">
        <v>0</v>
      </c>
      <c r="AA141" s="33"/>
    </row>
    <row r="142" spans="1:27" x14ac:dyDescent="0.2">
      <c r="A142" s="32" t="s">
        <v>278</v>
      </c>
      <c r="B142" s="32" t="s">
        <v>279</v>
      </c>
      <c r="C142" s="32" t="s">
        <v>427</v>
      </c>
      <c r="D142" s="51">
        <v>1671931</v>
      </c>
      <c r="E142" s="51">
        <v>0</v>
      </c>
      <c r="F142" s="51">
        <v>1265627</v>
      </c>
      <c r="G142" s="51">
        <v>59582</v>
      </c>
      <c r="H142" s="51">
        <v>101726</v>
      </c>
      <c r="I142" s="51">
        <v>37254</v>
      </c>
      <c r="J142" s="51">
        <v>94685</v>
      </c>
      <c r="K142" s="51">
        <v>20403</v>
      </c>
      <c r="L142" s="51">
        <v>29159</v>
      </c>
      <c r="M142" s="52">
        <v>0</v>
      </c>
      <c r="N142" s="52">
        <v>0</v>
      </c>
      <c r="O142" s="51">
        <v>26508</v>
      </c>
      <c r="P142" s="52">
        <v>0</v>
      </c>
      <c r="Q142" s="52">
        <v>0</v>
      </c>
      <c r="R142" s="52">
        <v>0</v>
      </c>
      <c r="S142" s="51">
        <v>36987</v>
      </c>
      <c r="T142" s="52">
        <v>0</v>
      </c>
      <c r="U142" s="52">
        <v>0</v>
      </c>
      <c r="V142" s="52">
        <v>0</v>
      </c>
      <c r="W142" s="52">
        <v>0</v>
      </c>
      <c r="X142" s="9">
        <v>0</v>
      </c>
      <c r="Y142" s="44">
        <v>0</v>
      </c>
      <c r="Z142" s="44">
        <v>0</v>
      </c>
      <c r="AA142" s="33"/>
    </row>
    <row r="143" spans="1:27" x14ac:dyDescent="0.2">
      <c r="A143" s="32" t="s">
        <v>280</v>
      </c>
      <c r="B143" s="32" t="s">
        <v>281</v>
      </c>
      <c r="C143" s="32" t="s">
        <v>427</v>
      </c>
      <c r="D143" s="51">
        <v>706793</v>
      </c>
      <c r="E143" s="51">
        <v>0</v>
      </c>
      <c r="F143" s="51">
        <v>462150</v>
      </c>
      <c r="G143" s="51">
        <v>31954</v>
      </c>
      <c r="H143" s="51">
        <v>29371</v>
      </c>
      <c r="I143" s="51">
        <v>40284</v>
      </c>
      <c r="J143" s="52">
        <v>0</v>
      </c>
      <c r="K143" s="51">
        <v>70046</v>
      </c>
      <c r="L143" s="51">
        <v>47082</v>
      </c>
      <c r="M143" s="52">
        <v>0</v>
      </c>
      <c r="N143" s="52">
        <v>0</v>
      </c>
      <c r="O143" s="51">
        <v>8734</v>
      </c>
      <c r="P143" s="52">
        <v>0</v>
      </c>
      <c r="Q143" s="52">
        <v>0</v>
      </c>
      <c r="R143" s="52">
        <v>0</v>
      </c>
      <c r="S143" s="51">
        <v>17172</v>
      </c>
      <c r="T143" s="52">
        <v>0</v>
      </c>
      <c r="U143" s="52">
        <v>0</v>
      </c>
      <c r="V143" s="52">
        <v>0</v>
      </c>
      <c r="W143" s="52">
        <v>0</v>
      </c>
      <c r="X143" s="9">
        <v>0</v>
      </c>
      <c r="Y143" s="44">
        <v>0</v>
      </c>
      <c r="Z143" s="44">
        <v>0</v>
      </c>
      <c r="AA143" s="33"/>
    </row>
    <row r="144" spans="1:27" x14ac:dyDescent="0.2">
      <c r="A144" s="32" t="s">
        <v>282</v>
      </c>
      <c r="B144" s="32" t="s">
        <v>283</v>
      </c>
      <c r="C144" s="32" t="s">
        <v>427</v>
      </c>
      <c r="D144" s="51">
        <v>3189808</v>
      </c>
      <c r="E144" s="51">
        <v>0</v>
      </c>
      <c r="F144" s="51">
        <v>2565412.2000000002</v>
      </c>
      <c r="G144" s="51">
        <v>64507.86</v>
      </c>
      <c r="H144" s="51">
        <v>57740.95</v>
      </c>
      <c r="I144" s="51">
        <v>105047.65</v>
      </c>
      <c r="J144" s="51">
        <v>131599.01</v>
      </c>
      <c r="K144" s="51">
        <v>14644.33</v>
      </c>
      <c r="L144" s="51">
        <v>73497.17</v>
      </c>
      <c r="M144" s="52">
        <v>0</v>
      </c>
      <c r="N144" s="52">
        <v>0</v>
      </c>
      <c r="O144" s="51">
        <v>80908.75</v>
      </c>
      <c r="P144" s="52">
        <v>0</v>
      </c>
      <c r="Q144" s="52">
        <v>0</v>
      </c>
      <c r="R144" s="52">
        <v>0</v>
      </c>
      <c r="S144" s="51">
        <v>70575.399999999994</v>
      </c>
      <c r="T144" s="51">
        <v>25874.68</v>
      </c>
      <c r="U144" s="52">
        <v>0</v>
      </c>
      <c r="V144" s="52">
        <v>0</v>
      </c>
      <c r="W144" s="52">
        <v>0</v>
      </c>
      <c r="X144" s="9">
        <v>0</v>
      </c>
      <c r="Y144" s="44">
        <v>0</v>
      </c>
      <c r="Z144" s="44">
        <v>0</v>
      </c>
      <c r="AA144" s="33"/>
    </row>
    <row r="145" spans="1:27" x14ac:dyDescent="0.2">
      <c r="A145" s="32" t="s">
        <v>284</v>
      </c>
      <c r="B145" s="32" t="s">
        <v>285</v>
      </c>
      <c r="C145" s="32" t="s">
        <v>427</v>
      </c>
      <c r="D145" s="51">
        <v>10859710.5</v>
      </c>
      <c r="E145" s="51">
        <v>0</v>
      </c>
      <c r="F145" s="51">
        <v>10312244.58</v>
      </c>
      <c r="G145" s="52">
        <v>0</v>
      </c>
      <c r="H145" s="52">
        <v>0</v>
      </c>
      <c r="I145" s="52">
        <v>0</v>
      </c>
      <c r="J145" s="52">
        <v>0</v>
      </c>
      <c r="K145" s="52">
        <v>0</v>
      </c>
      <c r="L145" s="52">
        <v>0</v>
      </c>
      <c r="M145" s="52">
        <v>0</v>
      </c>
      <c r="N145" s="52">
        <v>0</v>
      </c>
      <c r="O145" s="51">
        <v>547465.92000000004</v>
      </c>
      <c r="P145" s="52">
        <v>0</v>
      </c>
      <c r="Q145" s="52">
        <v>0</v>
      </c>
      <c r="R145" s="52">
        <v>0</v>
      </c>
      <c r="S145" s="52">
        <v>0</v>
      </c>
      <c r="T145" s="52">
        <v>0</v>
      </c>
      <c r="U145" s="52">
        <v>0</v>
      </c>
      <c r="V145" s="52">
        <v>0</v>
      </c>
      <c r="W145" s="52">
        <v>0</v>
      </c>
      <c r="X145" s="9">
        <v>0</v>
      </c>
      <c r="Y145" s="44">
        <v>0</v>
      </c>
      <c r="Z145" s="44">
        <v>0</v>
      </c>
      <c r="AA145" s="33"/>
    </row>
    <row r="146" spans="1:27" x14ac:dyDescent="0.2">
      <c r="A146" s="32" t="s">
        <v>286</v>
      </c>
      <c r="B146" s="32" t="s">
        <v>287</v>
      </c>
      <c r="C146" s="32" t="s">
        <v>427</v>
      </c>
      <c r="D146" s="51">
        <v>1205042.18</v>
      </c>
      <c r="E146" s="51">
        <v>0</v>
      </c>
      <c r="F146" s="51">
        <v>956227.02</v>
      </c>
      <c r="G146" s="52">
        <v>0</v>
      </c>
      <c r="H146" s="51">
        <v>61367.47</v>
      </c>
      <c r="I146" s="51">
        <v>41264.75</v>
      </c>
      <c r="J146" s="51">
        <v>55390.54</v>
      </c>
      <c r="K146" s="51">
        <v>17889</v>
      </c>
      <c r="L146" s="51">
        <v>28912.05</v>
      </c>
      <c r="M146" s="51">
        <v>22135.07</v>
      </c>
      <c r="N146" s="52">
        <v>0</v>
      </c>
      <c r="O146" s="52">
        <v>0</v>
      </c>
      <c r="P146" s="52">
        <v>0</v>
      </c>
      <c r="Q146" s="52">
        <v>0</v>
      </c>
      <c r="R146" s="52">
        <v>0</v>
      </c>
      <c r="S146" s="51">
        <v>21856.28</v>
      </c>
      <c r="T146" s="52">
        <v>0</v>
      </c>
      <c r="U146" s="52">
        <v>0</v>
      </c>
      <c r="V146" s="52">
        <v>0</v>
      </c>
      <c r="W146" s="52">
        <v>0</v>
      </c>
      <c r="X146" s="9">
        <v>0</v>
      </c>
      <c r="Y146" s="44">
        <v>0</v>
      </c>
      <c r="Z146" s="44">
        <v>0</v>
      </c>
      <c r="AA146" s="33"/>
    </row>
    <row r="147" spans="1:27" x14ac:dyDescent="0.2">
      <c r="A147" s="32" t="s">
        <v>288</v>
      </c>
      <c r="B147" s="32" t="s">
        <v>289</v>
      </c>
      <c r="C147" s="32" t="s">
        <v>427</v>
      </c>
      <c r="D147" s="51">
        <v>657067.11</v>
      </c>
      <c r="E147" s="51">
        <v>0</v>
      </c>
      <c r="F147" s="51">
        <v>459266.45</v>
      </c>
      <c r="G147" s="51">
        <v>26195.45</v>
      </c>
      <c r="H147" s="51">
        <v>22853.93</v>
      </c>
      <c r="I147" s="51">
        <v>39742.519999999997</v>
      </c>
      <c r="J147" s="51">
        <v>32607.360000000001</v>
      </c>
      <c r="K147" s="51">
        <v>4105.72</v>
      </c>
      <c r="L147" s="51">
        <v>20070.39</v>
      </c>
      <c r="M147" s="52">
        <v>0</v>
      </c>
      <c r="N147" s="52">
        <v>0</v>
      </c>
      <c r="O147" s="51">
        <v>28276.240000000002</v>
      </c>
      <c r="P147" s="52">
        <v>0</v>
      </c>
      <c r="Q147" s="52">
        <v>0</v>
      </c>
      <c r="R147" s="52">
        <v>0</v>
      </c>
      <c r="S147" s="51">
        <v>23949.05</v>
      </c>
      <c r="T147" s="52">
        <v>0</v>
      </c>
      <c r="U147" s="52">
        <v>0</v>
      </c>
      <c r="V147" s="52">
        <v>0</v>
      </c>
      <c r="W147" s="52">
        <v>0</v>
      </c>
      <c r="X147" s="9">
        <v>0</v>
      </c>
      <c r="Y147" s="44">
        <v>0</v>
      </c>
      <c r="Z147" s="44">
        <v>0</v>
      </c>
      <c r="AA147" s="33"/>
    </row>
    <row r="148" spans="1:27" x14ac:dyDescent="0.2">
      <c r="A148" s="32" t="s">
        <v>290</v>
      </c>
      <c r="B148" s="32" t="s">
        <v>291</v>
      </c>
      <c r="C148" s="32" t="s">
        <v>427</v>
      </c>
      <c r="D148" s="51">
        <v>4470509.8499999996</v>
      </c>
      <c r="E148" s="51">
        <v>0</v>
      </c>
      <c r="F148" s="51">
        <v>3647781.1</v>
      </c>
      <c r="G148" s="51">
        <v>15077.49</v>
      </c>
      <c r="H148" s="51">
        <v>290114.39</v>
      </c>
      <c r="I148" s="51">
        <v>26087.5</v>
      </c>
      <c r="J148" s="51">
        <v>127678.47</v>
      </c>
      <c r="K148" s="51">
        <v>22540.55</v>
      </c>
      <c r="L148" s="51">
        <v>97805.59</v>
      </c>
      <c r="M148" s="52">
        <v>0</v>
      </c>
      <c r="N148" s="52">
        <v>0</v>
      </c>
      <c r="O148" s="51">
        <v>150741.82</v>
      </c>
      <c r="P148" s="52">
        <v>0</v>
      </c>
      <c r="Q148" s="52">
        <v>0</v>
      </c>
      <c r="R148" s="52">
        <v>0</v>
      </c>
      <c r="S148" s="51">
        <v>92682.94</v>
      </c>
      <c r="T148" s="52">
        <v>0</v>
      </c>
      <c r="U148" s="52">
        <v>0</v>
      </c>
      <c r="V148" s="52">
        <v>0</v>
      </c>
      <c r="W148" s="52">
        <v>0</v>
      </c>
      <c r="X148" s="9">
        <v>0</v>
      </c>
      <c r="Y148" s="44">
        <v>0</v>
      </c>
      <c r="Z148" s="44">
        <v>0</v>
      </c>
      <c r="AA148" s="33"/>
    </row>
    <row r="149" spans="1:27" x14ac:dyDescent="0.2">
      <c r="A149" s="32" t="s">
        <v>292</v>
      </c>
      <c r="B149" s="32" t="s">
        <v>293</v>
      </c>
      <c r="C149" s="32" t="s">
        <v>427</v>
      </c>
      <c r="D149" s="51">
        <v>4191232.07</v>
      </c>
      <c r="E149" s="51">
        <v>0</v>
      </c>
      <c r="F149" s="51">
        <v>3432674.71</v>
      </c>
      <c r="G149" s="52">
        <v>0</v>
      </c>
      <c r="H149" s="51">
        <v>104399.41</v>
      </c>
      <c r="I149" s="51">
        <v>34446.959999999999</v>
      </c>
      <c r="J149" s="51">
        <v>154064.75</v>
      </c>
      <c r="K149" s="51">
        <v>21569.45</v>
      </c>
      <c r="L149" s="51">
        <v>153218.72</v>
      </c>
      <c r="M149" s="52">
        <v>0</v>
      </c>
      <c r="N149" s="52">
        <v>0</v>
      </c>
      <c r="O149" s="51">
        <v>188118.65</v>
      </c>
      <c r="P149" s="52">
        <v>0</v>
      </c>
      <c r="Q149" s="52">
        <v>0</v>
      </c>
      <c r="R149" s="52">
        <v>0</v>
      </c>
      <c r="S149" s="51">
        <v>102739.42</v>
      </c>
      <c r="T149" s="52">
        <v>0</v>
      </c>
      <c r="U149" s="52">
        <v>0</v>
      </c>
      <c r="V149" s="52">
        <v>0</v>
      </c>
      <c r="W149" s="52">
        <v>0</v>
      </c>
      <c r="X149" s="9">
        <v>0</v>
      </c>
      <c r="Y149" s="44">
        <v>0</v>
      </c>
      <c r="Z149" s="44">
        <v>0</v>
      </c>
      <c r="AA149" s="33"/>
    </row>
    <row r="150" spans="1:27" x14ac:dyDescent="0.2">
      <c r="A150" s="32" t="s">
        <v>294</v>
      </c>
      <c r="B150" s="32" t="s">
        <v>295</v>
      </c>
      <c r="C150" s="32" t="s">
        <v>427</v>
      </c>
      <c r="D150" s="51">
        <v>4960369.8600000003</v>
      </c>
      <c r="E150" s="51">
        <v>0</v>
      </c>
      <c r="F150" s="51">
        <v>3189641.29</v>
      </c>
      <c r="G150" s="51">
        <v>363720.38</v>
      </c>
      <c r="H150" s="51">
        <v>249131.58</v>
      </c>
      <c r="I150" s="51">
        <v>40272.639999999999</v>
      </c>
      <c r="J150" s="51">
        <v>328980.94</v>
      </c>
      <c r="K150" s="51">
        <v>133992.99</v>
      </c>
      <c r="L150" s="51">
        <v>210499.07</v>
      </c>
      <c r="M150" s="52">
        <v>0</v>
      </c>
      <c r="N150" s="51">
        <v>232002.42</v>
      </c>
      <c r="O150" s="52">
        <v>0</v>
      </c>
      <c r="P150" s="52">
        <v>0</v>
      </c>
      <c r="Q150" s="52">
        <v>0</v>
      </c>
      <c r="R150" s="52">
        <v>0</v>
      </c>
      <c r="S150" s="51">
        <v>212128.55</v>
      </c>
      <c r="T150" s="52">
        <v>0</v>
      </c>
      <c r="U150" s="52">
        <v>0</v>
      </c>
      <c r="V150" s="52">
        <v>0</v>
      </c>
      <c r="W150" s="52">
        <v>0</v>
      </c>
      <c r="X150" s="9">
        <v>0</v>
      </c>
      <c r="Y150" s="44">
        <v>0</v>
      </c>
      <c r="Z150" s="44">
        <v>0</v>
      </c>
      <c r="AA150" s="33"/>
    </row>
    <row r="151" spans="1:27" x14ac:dyDescent="0.2">
      <c r="A151" s="32" t="s">
        <v>296</v>
      </c>
      <c r="B151" s="32" t="s">
        <v>297</v>
      </c>
      <c r="C151" s="32" t="s">
        <v>427</v>
      </c>
      <c r="D151" s="51">
        <v>2633391.0299999998</v>
      </c>
      <c r="E151" s="51">
        <v>0</v>
      </c>
      <c r="F151" s="51">
        <v>2146127.0299999998</v>
      </c>
      <c r="G151" s="51">
        <v>63108</v>
      </c>
      <c r="H151" s="51">
        <v>103538</v>
      </c>
      <c r="I151" s="51">
        <v>37857</v>
      </c>
      <c r="J151" s="51">
        <v>81534</v>
      </c>
      <c r="K151" s="51">
        <v>14436</v>
      </c>
      <c r="L151" s="51">
        <v>97465</v>
      </c>
      <c r="M151" s="51">
        <v>40517</v>
      </c>
      <c r="N151" s="52">
        <v>0</v>
      </c>
      <c r="O151" s="52">
        <v>0</v>
      </c>
      <c r="P151" s="52">
        <v>0</v>
      </c>
      <c r="Q151" s="52">
        <v>0</v>
      </c>
      <c r="R151" s="52">
        <v>0</v>
      </c>
      <c r="S151" s="51">
        <v>48809</v>
      </c>
      <c r="T151" s="52">
        <v>0</v>
      </c>
      <c r="U151" s="52">
        <v>0</v>
      </c>
      <c r="V151" s="52">
        <v>0</v>
      </c>
      <c r="W151" s="52">
        <v>0</v>
      </c>
      <c r="X151" s="9">
        <v>0</v>
      </c>
      <c r="Y151" s="44">
        <v>0</v>
      </c>
      <c r="Z151" s="44">
        <v>0</v>
      </c>
      <c r="AA151" s="33"/>
    </row>
    <row r="152" spans="1:27" x14ac:dyDescent="0.2">
      <c r="A152" s="32" t="s">
        <v>298</v>
      </c>
      <c r="B152" s="32" t="s">
        <v>299</v>
      </c>
      <c r="C152" s="32" t="s">
        <v>427</v>
      </c>
      <c r="D152" s="51">
        <v>1497475</v>
      </c>
      <c r="E152" s="51">
        <v>0</v>
      </c>
      <c r="F152" s="51">
        <v>1067120</v>
      </c>
      <c r="G152" s="51">
        <v>97908</v>
      </c>
      <c r="H152" s="51">
        <v>72257</v>
      </c>
      <c r="I152" s="51">
        <v>54227</v>
      </c>
      <c r="J152" s="51">
        <v>113998</v>
      </c>
      <c r="K152" s="51">
        <v>41724</v>
      </c>
      <c r="L152" s="51">
        <v>19585</v>
      </c>
      <c r="M152" s="51">
        <v>30656</v>
      </c>
      <c r="N152" s="52">
        <v>0</v>
      </c>
      <c r="O152" s="52">
        <v>0</v>
      </c>
      <c r="P152" s="52">
        <v>0</v>
      </c>
      <c r="Q152" s="52">
        <v>0</v>
      </c>
      <c r="R152" s="52">
        <v>0</v>
      </c>
      <c r="S152" s="52">
        <v>0</v>
      </c>
      <c r="T152" s="52">
        <v>0</v>
      </c>
      <c r="U152" s="52">
        <v>0</v>
      </c>
      <c r="V152" s="52">
        <v>0</v>
      </c>
      <c r="W152" s="52">
        <v>0</v>
      </c>
      <c r="X152" s="9">
        <v>0</v>
      </c>
      <c r="Y152" s="44">
        <v>0</v>
      </c>
      <c r="Z152" s="44">
        <v>0</v>
      </c>
      <c r="AA152" s="33"/>
    </row>
    <row r="153" spans="1:27" x14ac:dyDescent="0.2">
      <c r="A153" s="32" t="s">
        <v>300</v>
      </c>
      <c r="B153" s="32" t="s">
        <v>301</v>
      </c>
      <c r="C153" s="32" t="s">
        <v>427</v>
      </c>
      <c r="D153" s="51">
        <v>575272.27</v>
      </c>
      <c r="E153" s="51">
        <v>0</v>
      </c>
      <c r="F153" s="51">
        <v>483738.84</v>
      </c>
      <c r="G153" s="51">
        <v>18645.7</v>
      </c>
      <c r="H153" s="52">
        <v>0</v>
      </c>
      <c r="I153" s="51">
        <v>17289.650000000001</v>
      </c>
      <c r="J153" s="51">
        <v>10848.41</v>
      </c>
      <c r="K153" s="51">
        <v>6441.24</v>
      </c>
      <c r="L153" s="51">
        <v>12543.47</v>
      </c>
      <c r="M153" s="52">
        <v>0</v>
      </c>
      <c r="N153" s="52">
        <v>0</v>
      </c>
      <c r="O153" s="51">
        <v>13899.52</v>
      </c>
      <c r="P153" s="52">
        <v>0</v>
      </c>
      <c r="Q153" s="52">
        <v>0</v>
      </c>
      <c r="R153" s="52">
        <v>0</v>
      </c>
      <c r="S153" s="51">
        <v>11865.44</v>
      </c>
      <c r="T153" s="52">
        <v>0</v>
      </c>
      <c r="U153" s="52">
        <v>0</v>
      </c>
      <c r="V153" s="52">
        <v>0</v>
      </c>
      <c r="W153" s="52">
        <v>0</v>
      </c>
      <c r="X153" s="9">
        <v>0</v>
      </c>
      <c r="Y153" s="44">
        <v>0</v>
      </c>
      <c r="Z153" s="44">
        <v>0</v>
      </c>
      <c r="AA153" s="33"/>
    </row>
    <row r="154" spans="1:27" x14ac:dyDescent="0.2">
      <c r="A154" s="32" t="s">
        <v>302</v>
      </c>
      <c r="B154" s="32" t="s">
        <v>303</v>
      </c>
      <c r="C154" s="32" t="s">
        <v>427</v>
      </c>
      <c r="D154" s="51">
        <v>9090688.4499999993</v>
      </c>
      <c r="E154" s="51">
        <v>0</v>
      </c>
      <c r="F154" s="51">
        <v>6135982.2300000004</v>
      </c>
      <c r="G154" s="51">
        <v>534409.62</v>
      </c>
      <c r="H154" s="51">
        <v>404042.63</v>
      </c>
      <c r="I154" s="51">
        <v>49144.59</v>
      </c>
      <c r="J154" s="51">
        <v>484428.36</v>
      </c>
      <c r="K154" s="51">
        <v>81476.740000000005</v>
      </c>
      <c r="L154" s="51">
        <v>342303.13</v>
      </c>
      <c r="M154" s="52">
        <v>0</v>
      </c>
      <c r="N154" s="52">
        <v>0</v>
      </c>
      <c r="O154" s="51">
        <v>517752.75</v>
      </c>
      <c r="P154" s="52">
        <v>0</v>
      </c>
      <c r="Q154" s="52">
        <v>0</v>
      </c>
      <c r="R154" s="52">
        <v>0</v>
      </c>
      <c r="S154" s="51">
        <v>339777.36</v>
      </c>
      <c r="T154" s="51">
        <v>194582.04</v>
      </c>
      <c r="U154" s="52">
        <v>0</v>
      </c>
      <c r="V154" s="52">
        <v>0</v>
      </c>
      <c r="W154" s="51">
        <v>6789</v>
      </c>
      <c r="X154" s="53">
        <v>0</v>
      </c>
      <c r="Y154" s="44">
        <v>0</v>
      </c>
      <c r="Z154" s="44">
        <v>0</v>
      </c>
      <c r="AA154" s="33"/>
    </row>
    <row r="155" spans="1:27" x14ac:dyDescent="0.2">
      <c r="A155" s="32" t="s">
        <v>304</v>
      </c>
      <c r="B155" s="32" t="s">
        <v>305</v>
      </c>
      <c r="C155" s="32" t="s">
        <v>427</v>
      </c>
      <c r="D155" s="51">
        <v>8252696</v>
      </c>
      <c r="E155" s="51">
        <v>0</v>
      </c>
      <c r="F155" s="51">
        <v>6152898</v>
      </c>
      <c r="G155" s="51">
        <v>198797</v>
      </c>
      <c r="H155" s="51">
        <v>229859</v>
      </c>
      <c r="I155" s="51">
        <v>31062</v>
      </c>
      <c r="J155" s="51">
        <v>161523</v>
      </c>
      <c r="K155" s="51">
        <v>86974</v>
      </c>
      <c r="L155" s="51">
        <v>304409</v>
      </c>
      <c r="M155" s="52">
        <v>0</v>
      </c>
      <c r="N155" s="52">
        <v>0</v>
      </c>
      <c r="O155" s="51">
        <v>708216</v>
      </c>
      <c r="P155" s="52">
        <v>0</v>
      </c>
      <c r="Q155" s="52">
        <v>0</v>
      </c>
      <c r="R155" s="52">
        <v>0</v>
      </c>
      <c r="S155" s="51">
        <v>378958</v>
      </c>
      <c r="T155" s="52">
        <v>0</v>
      </c>
      <c r="U155" s="52">
        <v>0</v>
      </c>
      <c r="V155" s="52">
        <v>0</v>
      </c>
      <c r="W155" s="52">
        <v>0</v>
      </c>
      <c r="X155" s="9">
        <v>0</v>
      </c>
      <c r="Y155" s="44">
        <v>0</v>
      </c>
      <c r="Z155" s="44">
        <v>0</v>
      </c>
      <c r="AA155" s="33"/>
    </row>
    <row r="156" spans="1:27" x14ac:dyDescent="0.2">
      <c r="A156" s="32" t="s">
        <v>306</v>
      </c>
      <c r="B156" s="32" t="s">
        <v>307</v>
      </c>
      <c r="C156" s="32" t="s">
        <v>427</v>
      </c>
      <c r="D156" s="51">
        <v>416336.94</v>
      </c>
      <c r="E156" s="51">
        <v>0</v>
      </c>
      <c r="F156" s="51">
        <v>416336.94</v>
      </c>
      <c r="G156" s="52">
        <v>0</v>
      </c>
      <c r="H156" s="52">
        <v>0</v>
      </c>
      <c r="I156" s="52">
        <v>0</v>
      </c>
      <c r="J156" s="52">
        <v>0</v>
      </c>
      <c r="K156" s="52">
        <v>0</v>
      </c>
      <c r="L156" s="52">
        <v>0</v>
      </c>
      <c r="M156" s="52">
        <v>0</v>
      </c>
      <c r="N156" s="52">
        <v>0</v>
      </c>
      <c r="O156" s="52">
        <v>0</v>
      </c>
      <c r="P156" s="52">
        <v>0</v>
      </c>
      <c r="Q156" s="52">
        <v>0</v>
      </c>
      <c r="R156" s="52">
        <v>0</v>
      </c>
      <c r="S156" s="52">
        <v>0</v>
      </c>
      <c r="T156" s="52">
        <v>0</v>
      </c>
      <c r="U156" s="52">
        <v>0</v>
      </c>
      <c r="V156" s="52">
        <v>0</v>
      </c>
      <c r="W156" s="52">
        <v>0</v>
      </c>
      <c r="X156" s="9">
        <v>0</v>
      </c>
      <c r="Y156" s="44">
        <v>0</v>
      </c>
      <c r="Z156" s="44">
        <v>0</v>
      </c>
      <c r="AA156" s="33"/>
    </row>
    <row r="157" spans="1:27" x14ac:dyDescent="0.2">
      <c r="A157" s="32" t="s">
        <v>308</v>
      </c>
      <c r="B157" s="32" t="s">
        <v>309</v>
      </c>
      <c r="C157" s="32" t="s">
        <v>427</v>
      </c>
      <c r="D157" s="51">
        <v>3725068</v>
      </c>
      <c r="E157" s="51">
        <v>0</v>
      </c>
      <c r="F157" s="51">
        <v>2694734</v>
      </c>
      <c r="G157" s="51">
        <v>220425</v>
      </c>
      <c r="H157" s="51">
        <v>162404</v>
      </c>
      <c r="I157" s="51">
        <v>42010</v>
      </c>
      <c r="J157" s="51">
        <v>263056</v>
      </c>
      <c r="K157" s="51">
        <v>22057</v>
      </c>
      <c r="L157" s="51">
        <v>107052</v>
      </c>
      <c r="M157" s="51">
        <v>93236</v>
      </c>
      <c r="N157" s="52">
        <v>0</v>
      </c>
      <c r="O157" s="52">
        <v>0</v>
      </c>
      <c r="P157" s="52">
        <v>0</v>
      </c>
      <c r="Q157" s="52">
        <v>0</v>
      </c>
      <c r="R157" s="52">
        <v>0</v>
      </c>
      <c r="S157" s="51">
        <v>80283</v>
      </c>
      <c r="T157" s="51">
        <v>39811</v>
      </c>
      <c r="U157" s="52">
        <v>0</v>
      </c>
      <c r="V157" s="52">
        <v>0</v>
      </c>
      <c r="W157" s="52">
        <v>0</v>
      </c>
      <c r="X157" s="9">
        <v>0</v>
      </c>
      <c r="Y157" s="44">
        <v>0</v>
      </c>
      <c r="Z157" s="44">
        <v>0</v>
      </c>
      <c r="AA157" s="33"/>
    </row>
    <row r="158" spans="1:27" x14ac:dyDescent="0.2">
      <c r="A158" s="32" t="s">
        <v>310</v>
      </c>
      <c r="B158" s="32" t="s">
        <v>311</v>
      </c>
      <c r="C158" s="32" t="s">
        <v>427</v>
      </c>
      <c r="D158" s="51">
        <v>2105993.7599999998</v>
      </c>
      <c r="E158" s="51">
        <v>0</v>
      </c>
      <c r="F158" s="51">
        <v>1550872.6</v>
      </c>
      <c r="G158" s="51">
        <v>15755.27</v>
      </c>
      <c r="H158" s="51">
        <v>62589.19</v>
      </c>
      <c r="I158" s="51">
        <v>18447.79</v>
      </c>
      <c r="J158" s="51">
        <v>103440.92</v>
      </c>
      <c r="K158" s="51">
        <v>35631.949999999997</v>
      </c>
      <c r="L158" s="51">
        <v>72812.78</v>
      </c>
      <c r="M158" s="52">
        <v>0</v>
      </c>
      <c r="N158" s="52">
        <v>0</v>
      </c>
      <c r="O158" s="51">
        <v>128822.61</v>
      </c>
      <c r="P158" s="52">
        <v>0</v>
      </c>
      <c r="Q158" s="52">
        <v>0</v>
      </c>
      <c r="R158" s="52">
        <v>0</v>
      </c>
      <c r="S158" s="51">
        <v>117620.65</v>
      </c>
      <c r="T158" s="52">
        <v>0</v>
      </c>
      <c r="U158" s="52">
        <v>0</v>
      </c>
      <c r="V158" s="52">
        <v>0</v>
      </c>
      <c r="W158" s="52">
        <v>0</v>
      </c>
      <c r="X158" s="9">
        <v>0</v>
      </c>
      <c r="Y158" s="44">
        <v>0</v>
      </c>
      <c r="Z158" s="44">
        <v>0</v>
      </c>
      <c r="AA158" s="33"/>
    </row>
    <row r="159" spans="1:27" x14ac:dyDescent="0.2">
      <c r="A159" s="32" t="s">
        <v>312</v>
      </c>
      <c r="B159" s="32" t="s">
        <v>313</v>
      </c>
      <c r="C159" s="32" t="s">
        <v>427</v>
      </c>
      <c r="D159" s="51">
        <v>244418.32</v>
      </c>
      <c r="E159" s="51">
        <v>0</v>
      </c>
      <c r="F159" s="51">
        <v>202803.68</v>
      </c>
      <c r="G159" s="52">
        <v>0</v>
      </c>
      <c r="H159" s="52">
        <v>0</v>
      </c>
      <c r="I159" s="51">
        <v>11405.17</v>
      </c>
      <c r="J159" s="51">
        <v>16187.07</v>
      </c>
      <c r="K159" s="52">
        <v>0</v>
      </c>
      <c r="L159" s="51">
        <v>9348.27</v>
      </c>
      <c r="M159" s="52">
        <v>0</v>
      </c>
      <c r="N159" s="52">
        <v>0</v>
      </c>
      <c r="O159" s="52">
        <v>0</v>
      </c>
      <c r="P159" s="52">
        <v>0</v>
      </c>
      <c r="Q159" s="52">
        <v>0</v>
      </c>
      <c r="R159" s="52">
        <v>0</v>
      </c>
      <c r="S159" s="51">
        <v>4674.13</v>
      </c>
      <c r="T159" s="52">
        <v>0</v>
      </c>
      <c r="U159" s="52">
        <v>0</v>
      </c>
      <c r="V159" s="52">
        <v>0</v>
      </c>
      <c r="W159" s="52">
        <v>0</v>
      </c>
      <c r="X159" s="9">
        <v>0</v>
      </c>
      <c r="Y159" s="44">
        <v>0</v>
      </c>
      <c r="Z159" s="44">
        <v>0</v>
      </c>
      <c r="AA159" s="33"/>
    </row>
    <row r="160" spans="1:27" x14ac:dyDescent="0.2">
      <c r="A160" s="32" t="s">
        <v>314</v>
      </c>
      <c r="B160" s="32" t="s">
        <v>315</v>
      </c>
      <c r="C160" s="32" t="s">
        <v>427</v>
      </c>
      <c r="D160" s="51">
        <v>3010974.7</v>
      </c>
      <c r="E160" s="51">
        <v>0</v>
      </c>
      <c r="F160" s="51">
        <v>2170726.9</v>
      </c>
      <c r="G160" s="51">
        <v>148042.68</v>
      </c>
      <c r="H160" s="51">
        <v>112866.55</v>
      </c>
      <c r="I160" s="51">
        <v>41881.58</v>
      </c>
      <c r="J160" s="51">
        <v>207568.2</v>
      </c>
      <c r="K160" s="51">
        <v>64211.63</v>
      </c>
      <c r="L160" s="51">
        <v>89875.11</v>
      </c>
      <c r="M160" s="51">
        <v>117667.47</v>
      </c>
      <c r="N160" s="52">
        <v>0</v>
      </c>
      <c r="O160" s="52">
        <v>0</v>
      </c>
      <c r="P160" s="52">
        <v>0</v>
      </c>
      <c r="Q160" s="52">
        <v>0</v>
      </c>
      <c r="R160" s="52">
        <v>0</v>
      </c>
      <c r="S160" s="51">
        <v>58134.58</v>
      </c>
      <c r="T160" s="52">
        <v>0</v>
      </c>
      <c r="U160" s="52">
        <v>0</v>
      </c>
      <c r="V160" s="52">
        <v>0</v>
      </c>
      <c r="W160" s="52">
        <v>0</v>
      </c>
      <c r="X160" s="9">
        <v>0</v>
      </c>
      <c r="Y160" s="44">
        <v>0</v>
      </c>
      <c r="Z160" s="44">
        <v>0</v>
      </c>
      <c r="AA160" s="33"/>
    </row>
    <row r="161" spans="1:27" x14ac:dyDescent="0.2">
      <c r="A161" s="32" t="s">
        <v>316</v>
      </c>
      <c r="B161" s="32" t="s">
        <v>317</v>
      </c>
      <c r="C161" s="32" t="s">
        <v>427</v>
      </c>
      <c r="D161" s="51">
        <v>3560304.79</v>
      </c>
      <c r="E161" s="51">
        <v>0</v>
      </c>
      <c r="F161" s="51">
        <v>2665493.11</v>
      </c>
      <c r="G161" s="51">
        <v>189145.56</v>
      </c>
      <c r="H161" s="51">
        <v>131170.72</v>
      </c>
      <c r="I161" s="51">
        <v>28130.080000000002</v>
      </c>
      <c r="J161" s="51">
        <v>172566.49</v>
      </c>
      <c r="K161" s="51">
        <v>55009.1</v>
      </c>
      <c r="L161" s="51">
        <v>122047.54</v>
      </c>
      <c r="M161" s="51">
        <v>118830.12</v>
      </c>
      <c r="N161" s="52">
        <v>0</v>
      </c>
      <c r="O161" s="52">
        <v>0</v>
      </c>
      <c r="P161" s="52">
        <v>0</v>
      </c>
      <c r="Q161" s="52">
        <v>0</v>
      </c>
      <c r="R161" s="52">
        <v>0</v>
      </c>
      <c r="S161" s="51">
        <v>77912.070000000007</v>
      </c>
      <c r="T161" s="52">
        <v>0</v>
      </c>
      <c r="U161" s="52">
        <v>0</v>
      </c>
      <c r="V161" s="52">
        <v>0</v>
      </c>
      <c r="W161" s="52">
        <v>0</v>
      </c>
      <c r="X161" s="9">
        <v>0</v>
      </c>
      <c r="Y161" s="44">
        <v>0</v>
      </c>
      <c r="Z161" s="44">
        <v>0</v>
      </c>
      <c r="AA161" s="33"/>
    </row>
    <row r="162" spans="1:27" x14ac:dyDescent="0.2">
      <c r="A162" s="32" t="s">
        <v>318</v>
      </c>
      <c r="B162" s="32" t="s">
        <v>319</v>
      </c>
      <c r="C162" s="32" t="s">
        <v>427</v>
      </c>
      <c r="D162" s="51">
        <v>2753331</v>
      </c>
      <c r="E162" s="51">
        <v>0</v>
      </c>
      <c r="F162" s="51">
        <v>1856771</v>
      </c>
      <c r="G162" s="51">
        <v>190021</v>
      </c>
      <c r="H162" s="51">
        <v>112566</v>
      </c>
      <c r="I162" s="51">
        <v>77017</v>
      </c>
      <c r="J162" s="51">
        <v>218472</v>
      </c>
      <c r="K162" s="51">
        <v>31289</v>
      </c>
      <c r="L162" s="51">
        <v>66861</v>
      </c>
      <c r="M162" s="52">
        <v>0</v>
      </c>
      <c r="N162" s="51">
        <v>126080</v>
      </c>
      <c r="O162" s="52">
        <v>0</v>
      </c>
      <c r="P162" s="52">
        <v>0</v>
      </c>
      <c r="Q162" s="52">
        <v>0</v>
      </c>
      <c r="R162" s="52">
        <v>0</v>
      </c>
      <c r="S162" s="51">
        <v>73253</v>
      </c>
      <c r="T162" s="51">
        <v>1001</v>
      </c>
      <c r="U162" s="52">
        <v>0</v>
      </c>
      <c r="V162" s="52">
        <v>0</v>
      </c>
      <c r="W162" s="52">
        <v>0</v>
      </c>
      <c r="X162" s="9">
        <v>0</v>
      </c>
      <c r="Y162" s="44">
        <v>0</v>
      </c>
      <c r="Z162" s="44">
        <v>0</v>
      </c>
      <c r="AA162" s="33"/>
    </row>
    <row r="163" spans="1:27" x14ac:dyDescent="0.2">
      <c r="A163" s="32" t="s">
        <v>320</v>
      </c>
      <c r="B163" s="32" t="s">
        <v>321</v>
      </c>
      <c r="C163" s="32" t="s">
        <v>427</v>
      </c>
      <c r="D163" s="51">
        <v>2884758</v>
      </c>
      <c r="E163" s="51">
        <v>0</v>
      </c>
      <c r="F163" s="51">
        <v>1925119</v>
      </c>
      <c r="G163" s="51">
        <v>130913</v>
      </c>
      <c r="H163" s="51">
        <v>132951</v>
      </c>
      <c r="I163" s="51">
        <v>64279</v>
      </c>
      <c r="J163" s="51">
        <v>140718</v>
      </c>
      <c r="K163" s="51">
        <v>33174</v>
      </c>
      <c r="L163" s="51">
        <v>89019</v>
      </c>
      <c r="M163" s="52">
        <v>0</v>
      </c>
      <c r="N163" s="52">
        <v>0</v>
      </c>
      <c r="O163" s="51">
        <v>220647</v>
      </c>
      <c r="P163" s="52">
        <v>0</v>
      </c>
      <c r="Q163" s="52">
        <v>0</v>
      </c>
      <c r="R163" s="52">
        <v>0</v>
      </c>
      <c r="S163" s="51">
        <v>147938</v>
      </c>
      <c r="T163" s="52">
        <v>0</v>
      </c>
      <c r="U163" s="52">
        <v>0</v>
      </c>
      <c r="V163" s="52">
        <v>0</v>
      </c>
      <c r="W163" s="52">
        <v>0</v>
      </c>
      <c r="X163" s="9">
        <v>0</v>
      </c>
      <c r="Y163" s="44">
        <v>0</v>
      </c>
      <c r="Z163" s="44">
        <v>0</v>
      </c>
      <c r="AA163" s="33"/>
    </row>
    <row r="164" spans="1:27" x14ac:dyDescent="0.2">
      <c r="A164" s="32" t="s">
        <v>322</v>
      </c>
      <c r="B164" s="32" t="s">
        <v>323</v>
      </c>
      <c r="C164" s="32" t="s">
        <v>427</v>
      </c>
      <c r="D164" s="51">
        <v>1717652</v>
      </c>
      <c r="E164" s="51">
        <v>0</v>
      </c>
      <c r="F164" s="51">
        <v>1239222</v>
      </c>
      <c r="G164" s="51">
        <v>80047</v>
      </c>
      <c r="H164" s="51">
        <v>59811</v>
      </c>
      <c r="I164" s="51">
        <v>145825</v>
      </c>
      <c r="J164" s="52">
        <v>0</v>
      </c>
      <c r="K164" s="51">
        <v>58017</v>
      </c>
      <c r="L164" s="51">
        <v>43719</v>
      </c>
      <c r="M164" s="52">
        <v>0</v>
      </c>
      <c r="N164" s="52">
        <v>0</v>
      </c>
      <c r="O164" s="51">
        <v>48902</v>
      </c>
      <c r="P164" s="52">
        <v>0</v>
      </c>
      <c r="Q164" s="52">
        <v>0</v>
      </c>
      <c r="R164" s="52">
        <v>0</v>
      </c>
      <c r="S164" s="51">
        <v>42109</v>
      </c>
      <c r="T164" s="52">
        <v>0</v>
      </c>
      <c r="U164" s="52">
        <v>0</v>
      </c>
      <c r="V164" s="52">
        <v>0</v>
      </c>
      <c r="W164" s="52">
        <v>0</v>
      </c>
      <c r="X164" s="9">
        <v>0</v>
      </c>
      <c r="Y164" s="44">
        <v>0</v>
      </c>
      <c r="Z164" s="44">
        <v>0</v>
      </c>
      <c r="AA164" s="33"/>
    </row>
    <row r="165" spans="1:27" x14ac:dyDescent="0.2">
      <c r="A165" s="32" t="s">
        <v>324</v>
      </c>
      <c r="B165" s="32" t="s">
        <v>325</v>
      </c>
      <c r="C165" s="32" t="s">
        <v>427</v>
      </c>
      <c r="D165" s="51">
        <v>3281238.79</v>
      </c>
      <c r="E165" s="51">
        <v>0</v>
      </c>
      <c r="F165" s="51">
        <v>2151248.71</v>
      </c>
      <c r="G165" s="51">
        <v>130176.89</v>
      </c>
      <c r="H165" s="51">
        <v>76662.59</v>
      </c>
      <c r="I165" s="51">
        <v>75969.929999999993</v>
      </c>
      <c r="J165" s="51">
        <v>217227.78</v>
      </c>
      <c r="K165" s="51">
        <v>77151.009999999995</v>
      </c>
      <c r="L165" s="51">
        <v>177534.14</v>
      </c>
      <c r="M165" s="51">
        <v>201488.89</v>
      </c>
      <c r="N165" s="52">
        <v>0</v>
      </c>
      <c r="O165" s="52">
        <v>0</v>
      </c>
      <c r="P165" s="52">
        <v>0</v>
      </c>
      <c r="Q165" s="52">
        <v>0</v>
      </c>
      <c r="R165" s="52">
        <v>0</v>
      </c>
      <c r="S165" s="51">
        <v>119595.43</v>
      </c>
      <c r="T165" s="51">
        <v>40012.25</v>
      </c>
      <c r="U165" s="51">
        <v>14171.17</v>
      </c>
      <c r="V165" s="52">
        <v>0</v>
      </c>
      <c r="W165" s="52">
        <v>0</v>
      </c>
      <c r="X165" s="9">
        <v>0</v>
      </c>
      <c r="Y165" s="44">
        <v>0</v>
      </c>
      <c r="Z165" s="44">
        <v>0</v>
      </c>
      <c r="AA165" s="33"/>
    </row>
    <row r="166" spans="1:27" x14ac:dyDescent="0.2">
      <c r="A166" s="32" t="s">
        <v>326</v>
      </c>
      <c r="B166" s="32" t="s">
        <v>327</v>
      </c>
      <c r="C166" s="32" t="s">
        <v>427</v>
      </c>
      <c r="D166" s="51">
        <v>1441788</v>
      </c>
      <c r="E166" s="51">
        <v>0</v>
      </c>
      <c r="F166" s="51">
        <v>983847</v>
      </c>
      <c r="G166" s="51">
        <v>54729</v>
      </c>
      <c r="H166" s="51">
        <v>80955</v>
      </c>
      <c r="I166" s="51">
        <v>24447</v>
      </c>
      <c r="J166" s="51">
        <v>93385</v>
      </c>
      <c r="K166" s="51">
        <v>22571</v>
      </c>
      <c r="L166" s="51">
        <v>55225</v>
      </c>
      <c r="M166" s="52">
        <v>0</v>
      </c>
      <c r="N166" s="52">
        <v>0</v>
      </c>
      <c r="O166" s="51">
        <v>79956</v>
      </c>
      <c r="P166" s="52">
        <v>0</v>
      </c>
      <c r="Q166" s="52">
        <v>0</v>
      </c>
      <c r="R166" s="52">
        <v>0</v>
      </c>
      <c r="S166" s="51">
        <v>46673</v>
      </c>
      <c r="T166" s="52">
        <v>0</v>
      </c>
      <c r="U166" s="52">
        <v>0</v>
      </c>
      <c r="V166" s="52">
        <v>0</v>
      </c>
      <c r="W166" s="52">
        <v>0</v>
      </c>
      <c r="X166" s="9">
        <v>0</v>
      </c>
      <c r="Y166" s="44">
        <v>0</v>
      </c>
      <c r="Z166" s="44">
        <v>0</v>
      </c>
      <c r="AA166" s="33"/>
    </row>
    <row r="167" spans="1:27" x14ac:dyDescent="0.2">
      <c r="A167" s="32" t="s">
        <v>328</v>
      </c>
      <c r="B167" s="32" t="s">
        <v>329</v>
      </c>
      <c r="C167" s="32" t="s">
        <v>427</v>
      </c>
      <c r="D167" s="51">
        <v>14487598.02</v>
      </c>
      <c r="E167" s="51">
        <v>0</v>
      </c>
      <c r="F167" s="51">
        <v>11816382.550000001</v>
      </c>
      <c r="G167" s="51">
        <v>295870.28000000003</v>
      </c>
      <c r="H167" s="51">
        <v>284365.09999999998</v>
      </c>
      <c r="I167" s="51">
        <v>45729.45</v>
      </c>
      <c r="J167" s="51">
        <v>545392.81000000006</v>
      </c>
      <c r="K167" s="51">
        <v>144114.60999999999</v>
      </c>
      <c r="L167" s="51">
        <v>444991.47</v>
      </c>
      <c r="M167" s="52">
        <v>0</v>
      </c>
      <c r="N167" s="51">
        <v>525662.46</v>
      </c>
      <c r="O167" s="52">
        <v>0</v>
      </c>
      <c r="P167" s="52">
        <v>0</v>
      </c>
      <c r="Q167" s="52">
        <v>0</v>
      </c>
      <c r="R167" s="52">
        <v>0</v>
      </c>
      <c r="S167" s="51">
        <v>385089.29</v>
      </c>
      <c r="T167" s="52">
        <v>0</v>
      </c>
      <c r="U167" s="52">
        <v>0</v>
      </c>
      <c r="V167" s="52">
        <v>0</v>
      </c>
      <c r="W167" s="52">
        <v>0</v>
      </c>
      <c r="X167" s="9">
        <v>0</v>
      </c>
      <c r="Y167" s="44">
        <v>0</v>
      </c>
      <c r="Z167" s="44">
        <v>0</v>
      </c>
      <c r="AA167" s="33"/>
    </row>
    <row r="168" spans="1:27" x14ac:dyDescent="0.2">
      <c r="A168" s="32" t="s">
        <v>330</v>
      </c>
      <c r="B168" s="32" t="s">
        <v>331</v>
      </c>
      <c r="C168" s="32" t="s">
        <v>427</v>
      </c>
      <c r="D168" s="51">
        <v>2555327.42</v>
      </c>
      <c r="E168" s="51">
        <v>0</v>
      </c>
      <c r="F168" s="51">
        <v>2019541.88</v>
      </c>
      <c r="G168" s="51">
        <v>42913.599999999999</v>
      </c>
      <c r="H168" s="51">
        <v>49225.35</v>
      </c>
      <c r="I168" s="51">
        <v>43116.639999999999</v>
      </c>
      <c r="J168" s="51">
        <v>136225.53</v>
      </c>
      <c r="K168" s="51">
        <v>50765.15</v>
      </c>
      <c r="L168" s="51">
        <v>55910.31</v>
      </c>
      <c r="M168" s="52">
        <v>0</v>
      </c>
      <c r="N168" s="52">
        <v>0</v>
      </c>
      <c r="O168" s="51">
        <v>85045.99</v>
      </c>
      <c r="P168" s="52">
        <v>0</v>
      </c>
      <c r="Q168" s="52">
        <v>0</v>
      </c>
      <c r="R168" s="52">
        <v>0</v>
      </c>
      <c r="S168" s="51">
        <v>72582.97</v>
      </c>
      <c r="T168" s="52">
        <v>0</v>
      </c>
      <c r="U168" s="52">
        <v>0</v>
      </c>
      <c r="V168" s="52">
        <v>0</v>
      </c>
      <c r="W168" s="52">
        <v>0</v>
      </c>
      <c r="X168" s="9">
        <v>0</v>
      </c>
      <c r="Y168" s="44">
        <v>0</v>
      </c>
      <c r="Z168" s="44">
        <v>0</v>
      </c>
      <c r="AA168" s="33"/>
    </row>
    <row r="169" spans="1:27" x14ac:dyDescent="0.2">
      <c r="A169" s="32" t="s">
        <v>332</v>
      </c>
      <c r="B169" s="32" t="s">
        <v>333</v>
      </c>
      <c r="C169" s="32" t="s">
        <v>427</v>
      </c>
      <c r="D169" s="51">
        <v>4082705.96</v>
      </c>
      <c r="E169" s="51">
        <v>0</v>
      </c>
      <c r="F169" s="51">
        <v>3070324.24</v>
      </c>
      <c r="G169" s="51">
        <v>148327.51</v>
      </c>
      <c r="H169" s="51">
        <v>158655.85999999999</v>
      </c>
      <c r="I169" s="51">
        <v>22243.48</v>
      </c>
      <c r="J169" s="51">
        <v>186261.76000000001</v>
      </c>
      <c r="K169" s="51">
        <v>35618.32</v>
      </c>
      <c r="L169" s="51">
        <v>104268.06</v>
      </c>
      <c r="M169" s="52">
        <v>0</v>
      </c>
      <c r="N169" s="52">
        <v>0</v>
      </c>
      <c r="O169" s="51">
        <v>214249.93</v>
      </c>
      <c r="P169" s="52">
        <v>0</v>
      </c>
      <c r="Q169" s="52">
        <v>0</v>
      </c>
      <c r="R169" s="52">
        <v>0</v>
      </c>
      <c r="S169" s="51">
        <v>92666.43</v>
      </c>
      <c r="T169" s="51">
        <v>50090.37</v>
      </c>
      <c r="U169" s="52">
        <v>0</v>
      </c>
      <c r="V169" s="52">
        <v>0</v>
      </c>
      <c r="W169" s="52">
        <v>0</v>
      </c>
      <c r="X169" s="9">
        <v>0</v>
      </c>
      <c r="Y169" s="44">
        <v>0</v>
      </c>
      <c r="Z169" s="44">
        <v>0</v>
      </c>
      <c r="AA169" s="33"/>
    </row>
    <row r="170" spans="1:27" x14ac:dyDescent="0.2">
      <c r="A170" s="32" t="s">
        <v>334</v>
      </c>
      <c r="B170" s="32" t="s">
        <v>335</v>
      </c>
      <c r="C170" s="32" t="s">
        <v>427</v>
      </c>
      <c r="D170" s="51">
        <v>1880420.69</v>
      </c>
      <c r="E170" s="51">
        <v>0</v>
      </c>
      <c r="F170" s="51">
        <v>1035616.11</v>
      </c>
      <c r="G170" s="51">
        <v>58445.599999999999</v>
      </c>
      <c r="H170" s="51">
        <v>10626.47</v>
      </c>
      <c r="I170" s="51">
        <v>69072.070000000007</v>
      </c>
      <c r="J170" s="51">
        <v>111577.96</v>
      </c>
      <c r="K170" s="52">
        <v>0</v>
      </c>
      <c r="L170" s="51">
        <v>180650.04</v>
      </c>
      <c r="M170" s="51">
        <v>233782.39999999999</v>
      </c>
      <c r="N170" s="52">
        <v>0</v>
      </c>
      <c r="O170" s="52">
        <v>0</v>
      </c>
      <c r="P170" s="52">
        <v>0</v>
      </c>
      <c r="Q170" s="52">
        <v>0</v>
      </c>
      <c r="R170" s="52">
        <v>0</v>
      </c>
      <c r="S170" s="51">
        <v>180650.04</v>
      </c>
      <c r="T170" s="52">
        <v>0</v>
      </c>
      <c r="U170" s="52">
        <v>0</v>
      </c>
      <c r="V170" s="52">
        <v>0</v>
      </c>
      <c r="W170" s="52">
        <v>0</v>
      </c>
      <c r="X170" s="9">
        <v>0</v>
      </c>
      <c r="Y170" s="44">
        <v>0</v>
      </c>
      <c r="Z170" s="44">
        <v>0</v>
      </c>
      <c r="AA170" s="33"/>
    </row>
    <row r="171" spans="1:27" x14ac:dyDescent="0.2">
      <c r="A171" s="32" t="s">
        <v>336</v>
      </c>
      <c r="B171" s="32" t="s">
        <v>337</v>
      </c>
      <c r="C171" s="32" t="s">
        <v>427</v>
      </c>
      <c r="D171" s="51">
        <v>182841.06</v>
      </c>
      <c r="E171" s="51">
        <v>0</v>
      </c>
      <c r="F171" s="51">
        <v>182841.06</v>
      </c>
      <c r="G171" s="52">
        <v>0</v>
      </c>
      <c r="H171" s="52">
        <v>0</v>
      </c>
      <c r="I171" s="52">
        <v>0</v>
      </c>
      <c r="J171" s="52">
        <v>0</v>
      </c>
      <c r="K171" s="52">
        <v>0</v>
      </c>
      <c r="L171" s="52">
        <v>0</v>
      </c>
      <c r="M171" s="52">
        <v>0</v>
      </c>
      <c r="N171" s="52">
        <v>0</v>
      </c>
      <c r="O171" s="52">
        <v>0</v>
      </c>
      <c r="P171" s="52">
        <v>0</v>
      </c>
      <c r="Q171" s="52">
        <v>0</v>
      </c>
      <c r="R171" s="52">
        <v>0</v>
      </c>
      <c r="S171" s="52">
        <v>0</v>
      </c>
      <c r="T171" s="52">
        <v>0</v>
      </c>
      <c r="U171" s="52">
        <v>0</v>
      </c>
      <c r="V171" s="52">
        <v>0</v>
      </c>
      <c r="W171" s="52">
        <v>0</v>
      </c>
      <c r="X171" s="9">
        <v>0</v>
      </c>
      <c r="Y171" s="44">
        <v>0</v>
      </c>
      <c r="Z171" s="44">
        <v>0</v>
      </c>
      <c r="AA171" s="33"/>
    </row>
    <row r="172" spans="1:27" x14ac:dyDescent="0.2">
      <c r="A172" s="32" t="s">
        <v>338</v>
      </c>
      <c r="B172" s="32" t="s">
        <v>339</v>
      </c>
      <c r="C172" s="32" t="s">
        <v>427</v>
      </c>
      <c r="D172" s="51">
        <v>6591069.2699999996</v>
      </c>
      <c r="E172" s="51">
        <v>0</v>
      </c>
      <c r="F172" s="51">
        <v>4404351.8499999996</v>
      </c>
      <c r="G172" s="51">
        <v>292146.61</v>
      </c>
      <c r="H172" s="51">
        <v>309379.48</v>
      </c>
      <c r="I172" s="51">
        <v>79200.740000000005</v>
      </c>
      <c r="J172" s="51">
        <v>401005.43</v>
      </c>
      <c r="K172" s="51">
        <v>116512.26</v>
      </c>
      <c r="L172" s="51">
        <v>395349.75</v>
      </c>
      <c r="M172" s="52">
        <v>0</v>
      </c>
      <c r="N172" s="52">
        <v>0</v>
      </c>
      <c r="O172" s="51">
        <v>417160.33</v>
      </c>
      <c r="P172" s="52">
        <v>0</v>
      </c>
      <c r="Q172" s="52">
        <v>0</v>
      </c>
      <c r="R172" s="52">
        <v>0</v>
      </c>
      <c r="S172" s="51">
        <v>175962.82</v>
      </c>
      <c r="T172" s="52">
        <v>0</v>
      </c>
      <c r="U172" s="52">
        <v>0</v>
      </c>
      <c r="V172" s="52">
        <v>0</v>
      </c>
      <c r="W172" s="52">
        <v>0</v>
      </c>
      <c r="X172" s="9">
        <v>0</v>
      </c>
      <c r="Y172" s="44">
        <v>0</v>
      </c>
      <c r="Z172" s="44">
        <v>0</v>
      </c>
      <c r="AA172" s="33"/>
    </row>
    <row r="173" spans="1:27" x14ac:dyDescent="0.2">
      <c r="A173" s="32" t="s">
        <v>340</v>
      </c>
      <c r="B173" s="32" t="s">
        <v>341</v>
      </c>
      <c r="C173" s="32" t="s">
        <v>427</v>
      </c>
      <c r="D173" s="51">
        <v>1154951.1200000001</v>
      </c>
      <c r="E173" s="51">
        <v>0</v>
      </c>
      <c r="F173" s="51">
        <v>764555.33</v>
      </c>
      <c r="G173" s="51">
        <v>50361.2</v>
      </c>
      <c r="H173" s="52">
        <v>0</v>
      </c>
      <c r="I173" s="51">
        <v>85545.3</v>
      </c>
      <c r="J173" s="51">
        <v>74791.09</v>
      </c>
      <c r="K173" s="51">
        <v>43119.13</v>
      </c>
      <c r="L173" s="51">
        <v>68085.8</v>
      </c>
      <c r="M173" s="52">
        <v>0</v>
      </c>
      <c r="N173" s="52">
        <v>0</v>
      </c>
      <c r="O173" s="51">
        <v>34756.199999999997</v>
      </c>
      <c r="P173" s="52">
        <v>0</v>
      </c>
      <c r="Q173" s="52">
        <v>0</v>
      </c>
      <c r="R173" s="52">
        <v>0</v>
      </c>
      <c r="S173" s="51">
        <v>33737.07</v>
      </c>
      <c r="T173" s="52">
        <v>0</v>
      </c>
      <c r="U173" s="52">
        <v>0</v>
      </c>
      <c r="V173" s="52">
        <v>0</v>
      </c>
      <c r="W173" s="52">
        <v>0</v>
      </c>
      <c r="X173" s="9">
        <v>0</v>
      </c>
      <c r="Y173" s="44">
        <v>0</v>
      </c>
      <c r="Z173" s="44">
        <v>0</v>
      </c>
      <c r="AA173" s="33"/>
    </row>
    <row r="174" spans="1:27" x14ac:dyDescent="0.2">
      <c r="A174" s="32" t="s">
        <v>342</v>
      </c>
      <c r="B174" s="32" t="s">
        <v>343</v>
      </c>
      <c r="C174" s="32" t="s">
        <v>427</v>
      </c>
      <c r="D174" s="51">
        <v>995194.94</v>
      </c>
      <c r="E174" s="51">
        <v>0</v>
      </c>
      <c r="F174" s="51">
        <v>774769.35</v>
      </c>
      <c r="G174" s="51">
        <v>17993.93</v>
      </c>
      <c r="H174" s="51">
        <v>22492.41</v>
      </c>
      <c r="I174" s="51">
        <v>8996.9599999999991</v>
      </c>
      <c r="J174" s="51">
        <v>35987.85</v>
      </c>
      <c r="K174" s="51">
        <v>13495.44</v>
      </c>
      <c r="L174" s="51">
        <v>22492.41</v>
      </c>
      <c r="M174" s="52">
        <v>0</v>
      </c>
      <c r="N174" s="52">
        <v>0</v>
      </c>
      <c r="O174" s="51">
        <v>53981.78</v>
      </c>
      <c r="P174" s="52">
        <v>0</v>
      </c>
      <c r="Q174" s="52">
        <v>0</v>
      </c>
      <c r="R174" s="52">
        <v>0</v>
      </c>
      <c r="S174" s="51">
        <v>35987.85</v>
      </c>
      <c r="T174" s="51">
        <v>8996.9599999999991</v>
      </c>
      <c r="U174" s="52">
        <v>0</v>
      </c>
      <c r="V174" s="52">
        <v>0</v>
      </c>
      <c r="W174" s="52">
        <v>0</v>
      </c>
      <c r="X174" s="9">
        <v>0</v>
      </c>
      <c r="Y174" s="44">
        <v>0</v>
      </c>
      <c r="Z174" s="44">
        <v>0</v>
      </c>
      <c r="AA174" s="33"/>
    </row>
    <row r="175" spans="1:27" x14ac:dyDescent="0.2">
      <c r="A175" s="32" t="s">
        <v>344</v>
      </c>
      <c r="B175" s="32" t="s">
        <v>345</v>
      </c>
      <c r="C175" s="32" t="s">
        <v>427</v>
      </c>
      <c r="D175" s="51">
        <v>1834132</v>
      </c>
      <c r="E175" s="51">
        <v>0</v>
      </c>
      <c r="F175" s="51">
        <v>1349620</v>
      </c>
      <c r="G175" s="51">
        <v>9655</v>
      </c>
      <c r="H175" s="51">
        <v>4827</v>
      </c>
      <c r="I175" s="51">
        <v>19428</v>
      </c>
      <c r="J175" s="51">
        <v>58165</v>
      </c>
      <c r="K175" s="51">
        <v>14482</v>
      </c>
      <c r="L175" s="51">
        <v>82420</v>
      </c>
      <c r="M175" s="52">
        <v>0</v>
      </c>
      <c r="N175" s="52">
        <v>0</v>
      </c>
      <c r="O175" s="51">
        <v>169550</v>
      </c>
      <c r="P175" s="52">
        <v>0</v>
      </c>
      <c r="Q175" s="52">
        <v>0</v>
      </c>
      <c r="R175" s="52">
        <v>0</v>
      </c>
      <c r="S175" s="51">
        <v>96902</v>
      </c>
      <c r="T175" s="51">
        <v>29083</v>
      </c>
      <c r="U175" s="52">
        <v>0</v>
      </c>
      <c r="V175" s="52">
        <v>0</v>
      </c>
      <c r="W175" s="52">
        <v>0</v>
      </c>
      <c r="X175" s="9">
        <v>0</v>
      </c>
      <c r="Y175" s="44">
        <v>0</v>
      </c>
      <c r="Z175" s="44">
        <v>0</v>
      </c>
      <c r="AA175" s="33"/>
    </row>
    <row r="176" spans="1:27" x14ac:dyDescent="0.2">
      <c r="A176" s="32" t="s">
        <v>346</v>
      </c>
      <c r="B176" s="32" t="s">
        <v>347</v>
      </c>
      <c r="C176" s="32" t="s">
        <v>427</v>
      </c>
      <c r="D176" s="54">
        <v>4420655.6399999997</v>
      </c>
      <c r="E176" s="54">
        <v>0</v>
      </c>
      <c r="F176" s="54">
        <v>3314582.53</v>
      </c>
      <c r="G176" s="54">
        <v>209004.78</v>
      </c>
      <c r="H176" s="54">
        <v>172314.42</v>
      </c>
      <c r="I176" s="54">
        <v>77432.84</v>
      </c>
      <c r="J176" s="54">
        <v>237321.9</v>
      </c>
      <c r="K176" s="54">
        <v>68522.289999999994</v>
      </c>
      <c r="L176" s="54">
        <v>112436.49</v>
      </c>
      <c r="M176" s="54">
        <v>131064.18</v>
      </c>
      <c r="N176" s="55">
        <v>0</v>
      </c>
      <c r="O176" s="55">
        <v>0</v>
      </c>
      <c r="P176" s="55">
        <v>0</v>
      </c>
      <c r="Q176" s="55">
        <v>0</v>
      </c>
      <c r="R176" s="55">
        <v>0</v>
      </c>
      <c r="S176" s="54">
        <v>88787.49</v>
      </c>
      <c r="T176" s="54">
        <v>7823.01</v>
      </c>
      <c r="U176" s="54">
        <v>1365.71</v>
      </c>
      <c r="V176" s="55">
        <v>0</v>
      </c>
      <c r="W176" s="55">
        <v>0</v>
      </c>
      <c r="X176" s="56">
        <v>0</v>
      </c>
      <c r="Y176" s="57">
        <v>0</v>
      </c>
      <c r="Z176" s="57">
        <v>0</v>
      </c>
      <c r="AA176" s="33"/>
    </row>
    <row r="177" spans="1:26" x14ac:dyDescent="0.2">
      <c r="A177" s="21" t="s">
        <v>406</v>
      </c>
      <c r="D177" s="44">
        <f>SUM(D3:D176)</f>
        <v>858573904.25000048</v>
      </c>
      <c r="E177" s="44">
        <f>SUM(E3:E176)</f>
        <v>0</v>
      </c>
      <c r="F177" s="44">
        <f t="shared" ref="F177:X177" si="0">SUM(F3:F176)</f>
        <v>619774272.78000009</v>
      </c>
      <c r="G177" s="44">
        <f t="shared" si="0"/>
        <v>35744783.170000017</v>
      </c>
      <c r="H177" s="44">
        <f t="shared" si="0"/>
        <v>32333296.300000008</v>
      </c>
      <c r="I177" s="44">
        <f t="shared" si="0"/>
        <v>9175200.660000002</v>
      </c>
      <c r="J177" s="44">
        <f t="shared" si="0"/>
        <v>49282367.610000007</v>
      </c>
      <c r="K177" s="44">
        <f t="shared" si="0"/>
        <v>14520764.399999995</v>
      </c>
      <c r="L177" s="44">
        <f t="shared" si="0"/>
        <v>37367914.100000001</v>
      </c>
      <c r="M177" s="44">
        <f t="shared" si="0"/>
        <v>4349847.4000000004</v>
      </c>
      <c r="N177" s="44">
        <f t="shared" si="0"/>
        <v>1551969.15</v>
      </c>
      <c r="O177" s="44">
        <f t="shared" si="0"/>
        <v>23959984.469999991</v>
      </c>
      <c r="P177" s="44">
        <f t="shared" si="0"/>
        <v>93693.78</v>
      </c>
      <c r="Q177" s="44">
        <f t="shared" si="0"/>
        <v>7598862.5199999996</v>
      </c>
      <c r="R177" s="44">
        <f t="shared" si="0"/>
        <v>293470.94</v>
      </c>
      <c r="S177" s="44">
        <f t="shared" si="0"/>
        <v>20553137.750000007</v>
      </c>
      <c r="T177" s="44">
        <f t="shared" si="0"/>
        <v>1823805.19</v>
      </c>
      <c r="U177" s="44">
        <f t="shared" si="0"/>
        <v>15536.880000000001</v>
      </c>
      <c r="V177" s="44">
        <f t="shared" si="0"/>
        <v>128208.15</v>
      </c>
      <c r="W177" s="44">
        <f t="shared" si="0"/>
        <v>6789</v>
      </c>
      <c r="X177" s="44">
        <f t="shared" si="0"/>
        <v>0</v>
      </c>
      <c r="Y177" s="44">
        <f>SUM(Z3:Z176)</f>
        <v>0</v>
      </c>
      <c r="Z177" s="44">
        <f>SUM(AA3:AA176)</f>
        <v>0</v>
      </c>
    </row>
    <row r="180" spans="1:26" x14ac:dyDescent="0.2">
      <c r="A180" s="2" t="s">
        <v>366</v>
      </c>
    </row>
    <row r="181" spans="1:26" x14ac:dyDescent="0.2">
      <c r="A181" s="2" t="s">
        <v>367</v>
      </c>
    </row>
    <row r="182" spans="1:26" x14ac:dyDescent="0.2">
      <c r="A182" s="2" t="s">
        <v>368</v>
      </c>
    </row>
    <row r="183" spans="1:26" x14ac:dyDescent="0.2">
      <c r="A183" s="2" t="s">
        <v>373</v>
      </c>
    </row>
    <row r="184" spans="1:26" x14ac:dyDescent="0.2">
      <c r="A184" s="2" t="s">
        <v>374</v>
      </c>
    </row>
    <row r="185" spans="1:26" x14ac:dyDescent="0.2">
      <c r="A185" s="2" t="s">
        <v>433</v>
      </c>
    </row>
    <row r="186" spans="1:26" x14ac:dyDescent="0.2">
      <c r="A186" s="1" t="s">
        <v>369</v>
      </c>
    </row>
    <row r="187" spans="1:26" x14ac:dyDescent="0.2">
      <c r="A187" s="1" t="s">
        <v>370</v>
      </c>
    </row>
    <row r="188" spans="1:26" x14ac:dyDescent="0.2">
      <c r="A188" s="2" t="s">
        <v>371</v>
      </c>
    </row>
    <row r="189" spans="1:26" x14ac:dyDescent="0.2">
      <c r="A189" s="2" t="s">
        <v>372</v>
      </c>
    </row>
    <row r="190" spans="1:26" x14ac:dyDescent="0.2">
      <c r="A190" s="15" t="s">
        <v>375</v>
      </c>
    </row>
    <row r="191" spans="1:26" x14ac:dyDescent="0.2">
      <c r="A191" s="12" t="s">
        <v>436</v>
      </c>
    </row>
  </sheetData>
  <printOptions horizontalCentered="1"/>
  <pageMargins left="0.31" right="0.32" top="0.46" bottom="0.43" header="0.3" footer="0.16"/>
  <pageSetup paperSize="5" orientation="landscape" verticalDpi="0" r:id="rId1"/>
  <headerFooter>
    <oddFooter>&amp;C&amp;"Times New Roman,Regular"&amp;8&amp;P&amp;R&amp;"Times New Roman,Regular"&amp;8&amp;A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2018-2019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Historical Revenues and Expenditures</RoutingRuleDescription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2019-06-10T14:10:17+00:00</Publication_x0020_Date>
    <Audience1 xmlns="3a62de7d-ba57-4f43-9dae-9623ba637be0"/>
    <_dlc_DocId xmlns="3a62de7d-ba57-4f43-9dae-9623ba637be0">KYED-248-11883</_dlc_DocId>
    <_dlc_DocIdUrl xmlns="3a62de7d-ba57-4f43-9dae-9623ba637be0">
      <Url>https://education-edit.ky.gov/districts/FinRept/_layouts/15/DocIdRedir.aspx?ID=KYED-248-11883</Url>
      <Description>KYED-248-11883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4EF9BF-3FF2-4EED-A81C-EB5F4685CC5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EFE01BA-C56D-4B85-9BA8-CFC9D981F349}"/>
</file>

<file path=customXml/itemProps3.xml><?xml version="1.0" encoding="utf-8"?>
<ds:datastoreItem xmlns:ds="http://schemas.openxmlformats.org/officeDocument/2006/customXml" ds:itemID="{0673DA51-2E00-44D0-AD1A-E960092C8A4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8893804-270F-434C-B948-CC65B343755C}">
  <ds:schemaRefs>
    <ds:schemaRef ds:uri="http://schemas.microsoft.com/office/infopath/2007/PartnerControls"/>
    <ds:schemaRef ds:uri="ac33b2e0-e00e-4351-bf82-6c31476acd57"/>
    <ds:schemaRef ds:uri="http://purl.org/dc/elements/1.1/"/>
    <ds:schemaRef ds:uri="http://schemas.microsoft.com/office/2006/metadata/properties"/>
    <ds:schemaRef ds:uri="3a62de7d-ba57-4f43-9dae-9623ba637be0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9556A8FB-26B4-403F-B4F8-AA30B48208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Receipts</vt:lpstr>
      <vt:lpstr>Expenditures</vt:lpstr>
      <vt:lpstr>Expenditures Per Pupil</vt:lpstr>
      <vt:lpstr>On-Behalf</vt:lpstr>
      <vt:lpstr>Expenditures!Print_Titles</vt:lpstr>
      <vt:lpstr>'Expenditures Per Pupil'!Print_Titles</vt:lpstr>
      <vt:lpstr>'On-Behalf'!Print_Titles</vt:lpstr>
      <vt:lpstr>Receipts!Print_Titles</vt:lpstr>
    </vt:vector>
  </TitlesOfParts>
  <Company>KY Deptartment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Revenues and Expenditures</dc:title>
  <dc:creator>cbuell</dc:creator>
  <cp:lastModifiedBy>Conway, Karen - Division of District Support</cp:lastModifiedBy>
  <cp:lastPrinted>2009-07-23T13:15:43Z</cp:lastPrinted>
  <dcterms:created xsi:type="dcterms:W3CDTF">2009-07-20T12:12:11Z</dcterms:created>
  <dcterms:modified xsi:type="dcterms:W3CDTF">2019-06-10T14:11:21Z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KYED-248-72</vt:lpwstr>
  </property>
  <property fmtid="{D5CDD505-2E9C-101B-9397-08002B2CF9AE}" pid="3" name="_dlc_DocIdItemGuid">
    <vt:lpwstr>b515ccb3-270c-40bf-acbd-97caa871462e</vt:lpwstr>
  </property>
  <property fmtid="{D5CDD505-2E9C-101B-9397-08002B2CF9AE}" pid="4" name="_dlc_DocIdUrl">
    <vt:lpwstr>https://education.ky.gov/districts/FinRept/_layouts/DocIdRedir.aspx?ID=KYED-248-72, KYED-248-72</vt:lpwstr>
  </property>
  <property fmtid="{D5CDD505-2E9C-101B-9397-08002B2CF9AE}" pid="5" name="ContentTypeId">
    <vt:lpwstr>0x0101001BEB557DBE01834EAB47A683706DCD5B0095D92E572789134A99EE5E779A996F4E</vt:lpwstr>
  </property>
</Properties>
</file>